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0490" windowHeight="7830" tabRatio="500"/>
  </bookViews>
  <sheets>
    <sheet name="Weekly Shift Schedule with Pay" sheetId="1" r:id="rId1"/>
    <sheet name="Shift Data" sheetId="2" r:id="rId2"/>
    <sheet name="Employee IDs with Pay Rate" sheetId="3" r:id="rId3"/>
  </sheets>
  <definedNames>
    <definedName name="_xlnm._FilterDatabase" localSheetId="1" hidden="1">'Shift Data'!$A$1:$D$19</definedName>
    <definedName name="_xlnm._FilterDatabase" localSheetId="2" hidden="1">'Employee IDs with Pay Rate'!$A$1:$B$21</definedName>
    <definedName name="solver_eng" localSheetId="1" hidden="1">1</definedName>
    <definedName name="solver_lin" localSheetId="1" hidden="1">2</definedName>
    <definedName name="solver_neg" localSheetId="1" hidden="1">1</definedName>
    <definedName name="solver_num" localSheetId="1" hidden="1">0</definedName>
    <definedName name="solver_opt" localSheetId="1" hidden="1">'Shift Data'!$A$19</definedName>
    <definedName name="solver_typ" localSheetId="1" hidden="1">1</definedName>
    <definedName name="solver_val" localSheetId="1" hidden="1">0</definedName>
    <definedName name="solver_ver" localSheetId="1" hidden="1">2</definedName>
  </definedNames>
  <calcPr calcId="144525" concurrentCalc="0"/>
</workbook>
</file>

<file path=xl/sharedStrings.xml><?xml version="1.0" encoding="utf-8"?>
<sst xmlns="http://schemas.openxmlformats.org/spreadsheetml/2006/main" count="64" uniqueCount="31">
  <si>
    <t>WEEKLY SHIFT SCHEDULE WITH PAY</t>
  </si>
  <si>
    <t>WEEK BEGINNING:</t>
  </si>
  <si>
    <t>EMPLOYEE ID</t>
  </si>
  <si>
    <t>MON</t>
  </si>
  <si>
    <t>TUES</t>
  </si>
  <si>
    <t>WED</t>
  </si>
  <si>
    <t>THURS</t>
  </si>
  <si>
    <t>FRI</t>
  </si>
  <si>
    <t>SAT</t>
  </si>
  <si>
    <t>SUN</t>
  </si>
  <si>
    <t>HOURS</t>
  </si>
  <si>
    <t>RATE</t>
  </si>
  <si>
    <t>PAY</t>
  </si>
  <si>
    <t>40587 - Cara C.</t>
  </si>
  <si>
    <t>Day</t>
  </si>
  <si>
    <t>OFF</t>
  </si>
  <si>
    <t>42867 - Alex D.</t>
  </si>
  <si>
    <t>Night</t>
  </si>
  <si>
    <t>Swing Shift</t>
  </si>
  <si>
    <t>52186 - Nathan M.</t>
  </si>
  <si>
    <t>Half Time</t>
  </si>
  <si>
    <t>49862 - Daniel H.</t>
  </si>
  <si>
    <t>Afternoon</t>
  </si>
  <si>
    <t>TOTAL COST:</t>
  </si>
  <si>
    <t>SHIFT_TYPE</t>
  </si>
  <si>
    <t>BEGIN</t>
  </si>
  <si>
    <t>END</t>
  </si>
  <si>
    <t>Evening</t>
  </si>
  <si>
    <t>Vacation</t>
  </si>
  <si>
    <t>EMPLOYEE_ID</t>
  </si>
  <si>
    <t>PAY_RATE</t>
  </si>
</sst>
</file>

<file path=xl/styles.xml><?xml version="1.0" encoding="utf-8"?>
<styleSheet xmlns="http://schemas.openxmlformats.org/spreadsheetml/2006/main">
  <numFmts count="6">
    <numFmt numFmtId="176" formatCode="_(* #,##0_);_(* \(#,##0\);_(* &quot;-&quot;_);_(@_)"/>
    <numFmt numFmtId="177" formatCode="_(&quot;Rp&quot;* #,##0_);_(&quot;Rp&quot;* \(#,##0\);_(&quot;Rp&quot;* &quot;-&quot;_);_(@_)"/>
    <numFmt numFmtId="178" formatCode="_(* #,##0.00_);_(* \(#,##0.00\);_(* &quot;-&quot;??_);_(@_)"/>
    <numFmt numFmtId="179" formatCode="_(&quot;Rp&quot;* #,##0.00_);_(&quot;Rp&quot;* \(#,##0.00\);_(&quot;Rp&quot;* &quot;-&quot;??_);_(@_)"/>
    <numFmt numFmtId="180" formatCode="&quot;$&quot;#,##0.00"/>
    <numFmt numFmtId="181" formatCode="[$-409]h:mm\ AM/PM;@"/>
  </numFmts>
  <fonts count="28">
    <font>
      <sz val="12"/>
      <color theme="1"/>
      <name val="Calibri"/>
      <charset val="134"/>
      <scheme val="minor"/>
    </font>
    <font>
      <sz val="12"/>
      <color indexed="9"/>
      <name val="Gill Sans MT"/>
      <charset val="134"/>
    </font>
    <font>
      <sz val="12"/>
      <color indexed="8"/>
      <name val="Gill Sans MT"/>
      <charset val="134"/>
    </font>
    <font>
      <sz val="24"/>
      <color theme="9" tint="-0.249977111117893"/>
      <name val="Gill Sans MT"/>
      <charset val="134"/>
    </font>
    <font>
      <sz val="12"/>
      <color theme="9" tint="-0.249977111117893"/>
      <name val="Gill Sans MT"/>
      <charset val="134"/>
    </font>
    <font>
      <sz val="14"/>
      <color indexed="8"/>
      <name val="Gill Sans MT"/>
      <charset val="134"/>
    </font>
    <font>
      <sz val="14"/>
      <color indexed="9"/>
      <name val="Gill Sans MT"/>
      <charset val="134"/>
    </font>
    <font>
      <b/>
      <u/>
      <sz val="18"/>
      <color indexed="12"/>
      <name val="Calibri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2"/>
      <color indexed="12"/>
      <name val="Calibri"/>
      <charset val="134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9" tint="0.399975585192419"/>
      </right>
      <top/>
      <bottom style="thin">
        <color theme="9" tint="0.399975585192419"/>
      </bottom>
      <diagonal/>
    </border>
    <border>
      <left style="thin">
        <color theme="9" tint="0.399975585192419"/>
      </left>
      <right/>
      <top/>
      <bottom style="thin">
        <color theme="9" tint="0.399975585192419"/>
      </bottom>
      <diagonal/>
    </border>
    <border>
      <left/>
      <right style="thin">
        <color theme="9" tint="0.399975585192419"/>
      </right>
      <top style="thin">
        <color theme="9" tint="0.399975585192419"/>
      </top>
      <bottom style="thin">
        <color theme="9" tint="0.399975585192419"/>
      </bottom>
      <diagonal/>
    </border>
    <border>
      <left style="thin">
        <color theme="9" tint="0.399975585192419"/>
      </left>
      <right/>
      <top style="thin">
        <color theme="9" tint="0.399975585192419"/>
      </top>
      <bottom style="thin">
        <color theme="9" tint="0.399975585192419"/>
      </bottom>
      <diagonal/>
    </border>
    <border>
      <left/>
      <right style="thin">
        <color theme="9" tint="0.399975585192419"/>
      </right>
      <top style="thin">
        <color theme="9" tint="0.399975585192419"/>
      </top>
      <bottom/>
      <diagonal/>
    </border>
    <border>
      <left style="thin">
        <color theme="9" tint="0.399975585192419"/>
      </left>
      <right/>
      <top style="thin">
        <color theme="9" tint="0.399975585192419"/>
      </top>
      <bottom/>
      <diagonal/>
    </border>
    <border>
      <left style="thin">
        <color theme="9" tint="0.399975585192419"/>
      </left>
      <right style="thin">
        <color theme="9" tint="0.399975585192419"/>
      </right>
      <top/>
      <bottom style="thin">
        <color theme="9" tint="0.399975585192419"/>
      </bottom>
      <diagonal/>
    </border>
    <border>
      <left style="thin">
        <color theme="9" tint="0.399975585192419"/>
      </left>
      <right style="thin">
        <color theme="9" tint="0.399975585192419"/>
      </right>
      <top style="thin">
        <color theme="9" tint="0.399975585192419"/>
      </top>
      <bottom style="thin">
        <color theme="9" tint="0.399975585192419"/>
      </bottom>
      <diagonal/>
    </border>
    <border>
      <left style="thin">
        <color theme="9" tint="0.399975585192419"/>
      </left>
      <right style="thin">
        <color theme="9" tint="0.399975585192419"/>
      </right>
      <top style="thin">
        <color theme="9" tint="0.399975585192419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9" fillId="7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10" borderId="13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14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indent="1"/>
    </xf>
    <xf numFmtId="180" fontId="2" fillId="0" borderId="4" xfId="0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3" xfId="0" applyFill="1" applyBorder="1" applyAlignment="1">
      <alignment horizontal="left" indent="1"/>
    </xf>
    <xf numFmtId="180" fontId="0" fillId="0" borderId="4" xfId="0" applyNumberFormat="1" applyFill="1" applyBorder="1" applyAlignment="1">
      <alignment horizontal="left" indent="1"/>
    </xf>
    <xf numFmtId="0" fontId="0" fillId="0" borderId="5" xfId="0" applyFill="1" applyBorder="1" applyAlignment="1">
      <alignment horizontal="left" indent="1"/>
    </xf>
    <xf numFmtId="180" fontId="0" fillId="0" borderId="6" xfId="0" applyNumberFormat="1" applyFill="1" applyBorder="1" applyAlignment="1">
      <alignment horizontal="left" indent="1"/>
    </xf>
    <xf numFmtId="0" fontId="2" fillId="0" borderId="0" xfId="0" applyFont="1"/>
    <xf numFmtId="0" fontId="1" fillId="2" borderId="1" xfId="0" applyFont="1" applyFill="1" applyBorder="1" applyAlignment="1">
      <alignment horizontal="left" indent="1"/>
    </xf>
    <xf numFmtId="0" fontId="1" fillId="2" borderId="7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181" fontId="2" fillId="0" borderId="8" xfId="0" applyNumberFormat="1" applyFont="1" applyFill="1" applyBorder="1" applyAlignment="1">
      <alignment horizontal="right" indent="1"/>
    </xf>
    <xf numFmtId="2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 indent="1"/>
    </xf>
    <xf numFmtId="181" fontId="2" fillId="0" borderId="9" xfId="0" applyNumberFormat="1" applyFont="1" applyFill="1" applyBorder="1" applyAlignment="1">
      <alignment horizontal="right" indent="1"/>
    </xf>
    <xf numFmtId="2" fontId="2" fillId="0" borderId="6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indent="1"/>
    </xf>
    <xf numFmtId="58" fontId="5" fillId="3" borderId="0" xfId="0" applyNumberFormat="1" applyFont="1" applyFill="1" applyAlignment="1">
      <alignment horizontal="left"/>
    </xf>
    <xf numFmtId="58" fontId="5" fillId="3" borderId="0" xfId="0" applyNumberFormat="1" applyFont="1" applyFill="1" applyAlignment="1"/>
    <xf numFmtId="0" fontId="2" fillId="3" borderId="0" xfId="0" applyFont="1" applyFill="1"/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58" fontId="6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7" fillId="4" borderId="0" xfId="10" applyFont="1" applyFill="1" applyAlignment="1" applyProtection="1">
      <alignment horizontal="center" vertical="center"/>
    </xf>
    <xf numFmtId="2" fontId="2" fillId="3" borderId="8" xfId="0" applyNumberFormat="1" applyFont="1" applyFill="1" applyBorder="1" applyAlignment="1">
      <alignment horizontal="center"/>
    </xf>
    <xf numFmtId="180" fontId="2" fillId="3" borderId="8" xfId="0" applyNumberFormat="1" applyFont="1" applyFill="1" applyBorder="1" applyAlignment="1">
      <alignment horizontal="right" indent="1"/>
    </xf>
    <xf numFmtId="0" fontId="6" fillId="2" borderId="4" xfId="0" applyFont="1" applyFill="1" applyBorder="1" applyAlignment="1">
      <alignment horizontal="right" vertical="center" indent="1"/>
    </xf>
    <xf numFmtId="0" fontId="6" fillId="2" borderId="3" xfId="0" applyFont="1" applyFill="1" applyBorder="1" applyAlignment="1">
      <alignment horizontal="right" vertical="center" indent="1"/>
    </xf>
    <xf numFmtId="180" fontId="5" fillId="3" borderId="8" xfId="0" applyNumberFormat="1" applyFont="1" applyFill="1" applyBorder="1" applyAlignment="1">
      <alignment horizontal="right" vertical="center" inden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showGridLines="0" tabSelected="1" workbookViewId="0">
      <selection activeCell="A23" sqref="A23:K27"/>
    </sheetView>
  </sheetViews>
  <sheetFormatPr defaultColWidth="11" defaultRowHeight="19.5"/>
  <cols>
    <col min="1" max="1" width="21.5" style="11" customWidth="1"/>
    <col min="2" max="8" width="10.8333333333333" style="11"/>
    <col min="9" max="10" width="12" style="11" customWidth="1"/>
    <col min="11" max="11" width="17" style="11" customWidth="1"/>
    <col min="12" max="16384" width="10.8333333333333" style="11"/>
  </cols>
  <sheetData>
    <row r="1" ht="55" customHeight="1" spans="1:1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ht="21.75" spans="1:11">
      <c r="A2" s="22" t="s">
        <v>1</v>
      </c>
      <c r="B2" s="23">
        <v>42492</v>
      </c>
      <c r="C2" s="24"/>
      <c r="D2" s="24"/>
      <c r="E2" s="24"/>
      <c r="F2" s="24"/>
      <c r="G2" s="25"/>
      <c r="H2" s="25"/>
      <c r="I2" s="25"/>
      <c r="J2" s="25"/>
      <c r="K2" s="25"/>
    </row>
    <row r="3" spans="1:1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="20" customFormat="1" ht="22" customHeight="1" spans="1:11">
      <c r="A4" s="26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7" t="s">
        <v>7</v>
      </c>
      <c r="G4" s="27" t="s">
        <v>8</v>
      </c>
      <c r="H4" s="27" t="s">
        <v>9</v>
      </c>
      <c r="I4" s="26" t="s">
        <v>10</v>
      </c>
      <c r="J4" s="26" t="s">
        <v>11</v>
      </c>
      <c r="K4" s="26" t="s">
        <v>12</v>
      </c>
    </row>
    <row r="5" s="20" customFormat="1" ht="22" customHeight="1" spans="1:11">
      <c r="A5" s="28"/>
      <c r="B5" s="29">
        <f>B2</f>
        <v>42492</v>
      </c>
      <c r="C5" s="29">
        <f>B5+1</f>
        <v>42493</v>
      </c>
      <c r="D5" s="29">
        <f t="shared" ref="D5:H5" si="0">C5+1</f>
        <v>42494</v>
      </c>
      <c r="E5" s="29">
        <f t="shared" si="0"/>
        <v>42495</v>
      </c>
      <c r="F5" s="29">
        <f t="shared" si="0"/>
        <v>42496</v>
      </c>
      <c r="G5" s="29">
        <f t="shared" si="0"/>
        <v>42497</v>
      </c>
      <c r="H5" s="29">
        <f t="shared" si="0"/>
        <v>42498</v>
      </c>
      <c r="I5" s="28"/>
      <c r="J5" s="28"/>
      <c r="K5" s="28"/>
    </row>
    <row r="6" ht="18" customHeight="1" spans="1:11">
      <c r="A6" s="30" t="s">
        <v>13</v>
      </c>
      <c r="B6" s="30" t="s">
        <v>14</v>
      </c>
      <c r="C6" s="30" t="s">
        <v>14</v>
      </c>
      <c r="D6" s="30" t="s">
        <v>14</v>
      </c>
      <c r="E6" s="30" t="s">
        <v>14</v>
      </c>
      <c r="F6" s="30" t="s">
        <v>14</v>
      </c>
      <c r="G6" s="30" t="s">
        <v>15</v>
      </c>
      <c r="H6" s="30" t="s">
        <v>15</v>
      </c>
      <c r="I6" s="32">
        <f>VLOOKUP(B6,'Shift Data'!$A$2:$D$19,4)+VLOOKUP(C6,'Shift Data'!$A$2:$D$19,4)+VLOOKUP(D6,'Shift Data'!$A$2:$D$19,4)+VLOOKUP(E6,'Shift Data'!$A$2:$D$19,4)+VLOOKUP(F6,'Shift Data'!$A$2:$D$19,4)+VLOOKUP(G6,'Shift Data'!$A$2:$D$19,4)+VLOOKUP(H6,'Shift Data'!$A$2:$D$19,4)</f>
        <v>56</v>
      </c>
      <c r="J6" s="33">
        <f>VLOOKUP(A6,'Employee IDs with Pay Rate'!$A$2:$B$21,2)</f>
        <v>23.14</v>
      </c>
      <c r="K6" s="33">
        <f>I6*J6</f>
        <v>1295.84</v>
      </c>
    </row>
    <row r="7" ht="18" customHeight="1" spans="1:11">
      <c r="A7" s="30" t="s">
        <v>16</v>
      </c>
      <c r="B7" s="30" t="s">
        <v>17</v>
      </c>
      <c r="C7" s="30" t="s">
        <v>18</v>
      </c>
      <c r="D7" s="30" t="s">
        <v>17</v>
      </c>
      <c r="E7" s="30" t="s">
        <v>18</v>
      </c>
      <c r="F7" s="30" t="s">
        <v>18</v>
      </c>
      <c r="G7" s="30" t="s">
        <v>15</v>
      </c>
      <c r="H7" s="30" t="s">
        <v>15</v>
      </c>
      <c r="I7" s="32">
        <f>VLOOKUP(B7,'Shift Data'!$A$2:$D$19,4)+VLOOKUP(C7,'Shift Data'!$A$2:$D$19,4)+VLOOKUP(D7,'Shift Data'!$A$2:$D$19,4)+VLOOKUP(E7,'Shift Data'!$A$2:$D$19,4)+VLOOKUP(F7,'Shift Data'!$A$2:$D$19,4)+VLOOKUP(G7,'Shift Data'!$A$2:$D$19,4)+VLOOKUP(H7,'Shift Data'!$A$2:$D$19,4)</f>
        <v>48.5</v>
      </c>
      <c r="J7" s="33">
        <f>VLOOKUP(A7,'Employee IDs with Pay Rate'!$A$2:$B$21,2)</f>
        <v>17.16</v>
      </c>
      <c r="K7" s="33">
        <f t="shared" ref="K7:K20" si="1">I7*J7</f>
        <v>832.26</v>
      </c>
    </row>
    <row r="8" ht="18" customHeight="1" spans="1:11">
      <c r="A8" s="30" t="s">
        <v>19</v>
      </c>
      <c r="B8" s="30" t="s">
        <v>20</v>
      </c>
      <c r="C8" s="30" t="s">
        <v>20</v>
      </c>
      <c r="D8" s="30" t="s">
        <v>20</v>
      </c>
      <c r="E8" s="30" t="s">
        <v>20</v>
      </c>
      <c r="F8" s="30" t="s">
        <v>20</v>
      </c>
      <c r="G8" s="30" t="s">
        <v>15</v>
      </c>
      <c r="H8" s="30" t="s">
        <v>15</v>
      </c>
      <c r="I8" s="32">
        <f>VLOOKUP(B8,'Shift Data'!$A$2:$D$19,4)+VLOOKUP(C8,'Shift Data'!$A$2:$D$19,4)+VLOOKUP(D8,'Shift Data'!$A$2:$D$19,4)+VLOOKUP(E8,'Shift Data'!$A$2:$D$19,4)+VLOOKUP(F8,'Shift Data'!$A$2:$D$19,4)+VLOOKUP(G8,'Shift Data'!$A$2:$D$19,4)+VLOOKUP(H8,'Shift Data'!$A$2:$D$19,4)</f>
        <v>36</v>
      </c>
      <c r="J8" s="33">
        <f>VLOOKUP(A8,'Employee IDs with Pay Rate'!$A$2:$B$21,2)</f>
        <v>32.42</v>
      </c>
      <c r="K8" s="33">
        <f t="shared" si="1"/>
        <v>1167.12</v>
      </c>
    </row>
    <row r="9" ht="18" customHeight="1" spans="1:11">
      <c r="A9" s="30" t="s">
        <v>21</v>
      </c>
      <c r="B9" s="30" t="s">
        <v>17</v>
      </c>
      <c r="C9" s="30" t="s">
        <v>18</v>
      </c>
      <c r="D9" s="30" t="s">
        <v>22</v>
      </c>
      <c r="E9" s="30" t="s">
        <v>22</v>
      </c>
      <c r="F9" s="30" t="s">
        <v>22</v>
      </c>
      <c r="G9" s="30" t="s">
        <v>15</v>
      </c>
      <c r="H9" s="30" t="s">
        <v>15</v>
      </c>
      <c r="I9" s="32">
        <f>VLOOKUP(B9,'Shift Data'!$A$2:$D$19,4)+VLOOKUP(C9,'Shift Data'!$A$2:$D$19,4)+VLOOKUP(D9,'Shift Data'!$A$2:$D$19,4)+VLOOKUP(E9,'Shift Data'!$A$2:$D$19,4)+VLOOKUP(F9,'Shift Data'!$A$2:$D$19,4)+VLOOKUP(G9,'Shift Data'!$A$2:$D$19,4)+VLOOKUP(H9,'Shift Data'!$A$2:$D$19,4)</f>
        <v>53.5</v>
      </c>
      <c r="J9" s="33">
        <f>VLOOKUP(A9,'Employee IDs with Pay Rate'!$A$2:$B$21,2)</f>
        <v>25.33</v>
      </c>
      <c r="K9" s="33">
        <f t="shared" si="1"/>
        <v>1355.155</v>
      </c>
    </row>
    <row r="10" ht="18" customHeight="1" spans="1:11">
      <c r="A10" s="30"/>
      <c r="B10" s="30"/>
      <c r="C10" s="30"/>
      <c r="D10" s="30"/>
      <c r="E10" s="30"/>
      <c r="F10" s="30"/>
      <c r="G10" s="30"/>
      <c r="H10" s="30"/>
      <c r="I10" s="32" t="e">
        <f>VLOOKUP(B10,'Shift Data'!$A$2:$D$19,4)+VLOOKUP(C10,'Shift Data'!$A$2:$D$19,4)+VLOOKUP(D10,'Shift Data'!$A$2:$D$19,4)+VLOOKUP(E10,'Shift Data'!$A$2:$D$19,4)+VLOOKUP(F10,'Shift Data'!$A$2:$D$19,4)+VLOOKUP(G10,'Shift Data'!$A$2:$D$19,4)+VLOOKUP(H10,'Shift Data'!$A$2:$D$19,4)</f>
        <v>#N/A</v>
      </c>
      <c r="J10" s="33" t="e">
        <f>VLOOKUP(A10,'Employee IDs with Pay Rate'!$A$2:$B$21,2)</f>
        <v>#N/A</v>
      </c>
      <c r="K10" s="33" t="e">
        <f t="shared" si="1"/>
        <v>#N/A</v>
      </c>
    </row>
    <row r="11" ht="18" customHeight="1" spans="1:11">
      <c r="A11" s="30"/>
      <c r="B11" s="30"/>
      <c r="C11" s="30"/>
      <c r="D11" s="30"/>
      <c r="E11" s="30"/>
      <c r="F11" s="30"/>
      <c r="G11" s="30"/>
      <c r="H11" s="30"/>
      <c r="I11" s="32" t="e">
        <f>VLOOKUP(B11,'Shift Data'!$A$2:$D$19,4)+VLOOKUP(C11,'Shift Data'!$A$2:$D$19,4)+VLOOKUP(D11,'Shift Data'!$A$2:$D$19,4)+VLOOKUP(E11,'Shift Data'!$A$2:$D$19,4)+VLOOKUP(F11,'Shift Data'!$A$2:$D$19,4)+VLOOKUP(G11,'Shift Data'!$A$2:$D$19,4)+VLOOKUP(H11,'Shift Data'!$A$2:$D$19,4)</f>
        <v>#N/A</v>
      </c>
      <c r="J11" s="33" t="e">
        <f>VLOOKUP(A11,'Employee IDs with Pay Rate'!$A$2:$B$21,2)</f>
        <v>#N/A</v>
      </c>
      <c r="K11" s="33" t="e">
        <f t="shared" si="1"/>
        <v>#N/A</v>
      </c>
    </row>
    <row r="12" ht="18" customHeight="1" spans="1:11">
      <c r="A12" s="30"/>
      <c r="B12" s="30"/>
      <c r="C12" s="30"/>
      <c r="D12" s="30"/>
      <c r="E12" s="30"/>
      <c r="F12" s="30"/>
      <c r="G12" s="30"/>
      <c r="H12" s="30"/>
      <c r="I12" s="32" t="e">
        <f>VLOOKUP(B12,'Shift Data'!$A$2:$D$19,4)+VLOOKUP(C12,'Shift Data'!$A$2:$D$19,4)+VLOOKUP(D12,'Shift Data'!$A$2:$D$19,4)+VLOOKUP(E12,'Shift Data'!$A$2:$D$19,4)+VLOOKUP(F12,'Shift Data'!$A$2:$D$19,4)+VLOOKUP(G12,'Shift Data'!$A$2:$D$19,4)+VLOOKUP(H12,'Shift Data'!$A$2:$D$19,4)</f>
        <v>#N/A</v>
      </c>
      <c r="J12" s="33" t="e">
        <f>VLOOKUP(A12,'Employee IDs with Pay Rate'!$A$2:$B$21,2)</f>
        <v>#N/A</v>
      </c>
      <c r="K12" s="33" t="e">
        <f t="shared" si="1"/>
        <v>#N/A</v>
      </c>
    </row>
    <row r="13" ht="18" customHeight="1" spans="1:11">
      <c r="A13" s="30"/>
      <c r="B13" s="30"/>
      <c r="C13" s="30"/>
      <c r="D13" s="30"/>
      <c r="E13" s="30"/>
      <c r="F13" s="30"/>
      <c r="G13" s="30"/>
      <c r="H13" s="30"/>
      <c r="I13" s="32" t="e">
        <f>VLOOKUP(B13,'Shift Data'!$A$2:$D$19,4)+VLOOKUP(C13,'Shift Data'!$A$2:$D$19,4)+VLOOKUP(D13,'Shift Data'!$A$2:$D$19,4)+VLOOKUP(E13,'Shift Data'!$A$2:$D$19,4)+VLOOKUP(F13,'Shift Data'!$A$2:$D$19,4)+VLOOKUP(G13,'Shift Data'!$A$2:$D$19,4)+VLOOKUP(H13,'Shift Data'!$A$2:$D$19,4)</f>
        <v>#N/A</v>
      </c>
      <c r="J13" s="33" t="e">
        <f>VLOOKUP(A13,'Employee IDs with Pay Rate'!$A$2:$B$21,2)</f>
        <v>#N/A</v>
      </c>
      <c r="K13" s="33" t="e">
        <f t="shared" si="1"/>
        <v>#N/A</v>
      </c>
    </row>
    <row r="14" ht="18" customHeight="1" spans="1:11">
      <c r="A14" s="30"/>
      <c r="B14" s="30"/>
      <c r="C14" s="30"/>
      <c r="D14" s="30"/>
      <c r="E14" s="30"/>
      <c r="F14" s="30"/>
      <c r="G14" s="30"/>
      <c r="H14" s="30"/>
      <c r="I14" s="32" t="e">
        <f>VLOOKUP(B14,'Shift Data'!$A$2:$D$19,4)+VLOOKUP(C14,'Shift Data'!$A$2:$D$19,4)+VLOOKUP(D14,'Shift Data'!$A$2:$D$19,4)+VLOOKUP(E14,'Shift Data'!$A$2:$D$19,4)+VLOOKUP(F14,'Shift Data'!$A$2:$D$19,4)+VLOOKUP(G14,'Shift Data'!$A$2:$D$19,4)+VLOOKUP(H14,'Shift Data'!$A$2:$D$19,4)</f>
        <v>#N/A</v>
      </c>
      <c r="J14" s="33" t="e">
        <f>VLOOKUP(A14,'Employee IDs with Pay Rate'!$A$2:$B$21,2)</f>
        <v>#N/A</v>
      </c>
      <c r="K14" s="33" t="e">
        <f t="shared" si="1"/>
        <v>#N/A</v>
      </c>
    </row>
    <row r="15" ht="18" customHeight="1" spans="1:11">
      <c r="A15" s="30"/>
      <c r="B15" s="30"/>
      <c r="C15" s="30"/>
      <c r="D15" s="30"/>
      <c r="E15" s="30"/>
      <c r="F15" s="30"/>
      <c r="G15" s="30"/>
      <c r="H15" s="30"/>
      <c r="I15" s="32" t="e">
        <f>VLOOKUP(B15,'Shift Data'!$A$2:$D$19,4)+VLOOKUP(C15,'Shift Data'!$A$2:$D$19,4)+VLOOKUP(D15,'Shift Data'!$A$2:$D$19,4)+VLOOKUP(E15,'Shift Data'!$A$2:$D$19,4)+VLOOKUP(F15,'Shift Data'!$A$2:$D$19,4)+VLOOKUP(G15,'Shift Data'!$A$2:$D$19,4)+VLOOKUP(H15,'Shift Data'!$A$2:$D$19,4)</f>
        <v>#N/A</v>
      </c>
      <c r="J15" s="33" t="e">
        <f>VLOOKUP(A15,'Employee IDs with Pay Rate'!$A$2:$B$21,2)</f>
        <v>#N/A</v>
      </c>
      <c r="K15" s="33" t="e">
        <f t="shared" si="1"/>
        <v>#N/A</v>
      </c>
    </row>
    <row r="16" ht="18" customHeight="1" spans="1:11">
      <c r="A16" s="30"/>
      <c r="B16" s="30"/>
      <c r="C16" s="30"/>
      <c r="D16" s="30"/>
      <c r="E16" s="30"/>
      <c r="F16" s="30"/>
      <c r="G16" s="30"/>
      <c r="H16" s="30"/>
      <c r="I16" s="32" t="e">
        <f>VLOOKUP(B16,'Shift Data'!$A$2:$D$19,4)+VLOOKUP(C16,'Shift Data'!$A$2:$D$19,4)+VLOOKUP(D16,'Shift Data'!$A$2:$D$19,4)+VLOOKUP(E16,'Shift Data'!$A$2:$D$19,4)+VLOOKUP(F16,'Shift Data'!$A$2:$D$19,4)+VLOOKUP(G16,'Shift Data'!$A$2:$D$19,4)+VLOOKUP(H16,'Shift Data'!$A$2:$D$19,4)</f>
        <v>#N/A</v>
      </c>
      <c r="J16" s="33" t="e">
        <f>VLOOKUP(A16,'Employee IDs with Pay Rate'!$A$2:$B$21,2)</f>
        <v>#N/A</v>
      </c>
      <c r="K16" s="33" t="e">
        <f t="shared" si="1"/>
        <v>#N/A</v>
      </c>
    </row>
    <row r="17" ht="18" customHeight="1" spans="1:11">
      <c r="A17" s="30"/>
      <c r="B17" s="30"/>
      <c r="C17" s="30"/>
      <c r="D17" s="30"/>
      <c r="E17" s="30"/>
      <c r="F17" s="30"/>
      <c r="G17" s="30"/>
      <c r="H17" s="30"/>
      <c r="I17" s="32" t="e">
        <f>VLOOKUP(B17,'Shift Data'!$A$2:$D$19,4)+VLOOKUP(C17,'Shift Data'!$A$2:$D$19,4)+VLOOKUP(D17,'Shift Data'!$A$2:$D$19,4)+VLOOKUP(E17,'Shift Data'!$A$2:$D$19,4)+VLOOKUP(F17,'Shift Data'!$A$2:$D$19,4)+VLOOKUP(G17,'Shift Data'!$A$2:$D$19,4)+VLOOKUP(H17,'Shift Data'!$A$2:$D$19,4)</f>
        <v>#N/A</v>
      </c>
      <c r="J17" s="33" t="e">
        <f>VLOOKUP(A17,'Employee IDs with Pay Rate'!$A$2:$B$21,2)</f>
        <v>#N/A</v>
      </c>
      <c r="K17" s="33" t="e">
        <f t="shared" si="1"/>
        <v>#N/A</v>
      </c>
    </row>
    <row r="18" ht="18" customHeight="1" spans="1:11">
      <c r="A18" s="30"/>
      <c r="B18" s="30"/>
      <c r="C18" s="30"/>
      <c r="D18" s="30"/>
      <c r="E18" s="30"/>
      <c r="F18" s="30"/>
      <c r="G18" s="30"/>
      <c r="H18" s="30"/>
      <c r="I18" s="32" t="e">
        <f>VLOOKUP(B18,'Shift Data'!$A$2:$D$19,4)+VLOOKUP(C18,'Shift Data'!$A$2:$D$19,4)+VLOOKUP(D18,'Shift Data'!$A$2:$D$19,4)+VLOOKUP(E18,'Shift Data'!$A$2:$D$19,4)+VLOOKUP(F18,'Shift Data'!$A$2:$D$19,4)+VLOOKUP(G18,'Shift Data'!$A$2:$D$19,4)+VLOOKUP(H18,'Shift Data'!$A$2:$D$19,4)</f>
        <v>#N/A</v>
      </c>
      <c r="J18" s="33" t="e">
        <f>VLOOKUP(A18,'Employee IDs with Pay Rate'!$A$2:$B$21,2)</f>
        <v>#N/A</v>
      </c>
      <c r="K18" s="33" t="e">
        <f t="shared" si="1"/>
        <v>#N/A</v>
      </c>
    </row>
    <row r="19" ht="18" customHeight="1" spans="1:11">
      <c r="A19" s="30"/>
      <c r="B19" s="30"/>
      <c r="C19" s="30"/>
      <c r="D19" s="30"/>
      <c r="E19" s="30"/>
      <c r="F19" s="30"/>
      <c r="G19" s="30"/>
      <c r="H19" s="30"/>
      <c r="I19" s="32" t="e">
        <f>VLOOKUP(B19,'Shift Data'!$A$2:$D$19,4)+VLOOKUP(C19,'Shift Data'!$A$2:$D$19,4)+VLOOKUP(D19,'Shift Data'!$A$2:$D$19,4)+VLOOKUP(E19,'Shift Data'!$A$2:$D$19,4)+VLOOKUP(F19,'Shift Data'!$A$2:$D$19,4)+VLOOKUP(G19,'Shift Data'!$A$2:$D$19,4)+VLOOKUP(H19,'Shift Data'!$A$2:$D$19,4)</f>
        <v>#N/A</v>
      </c>
      <c r="J19" s="33" t="e">
        <f>VLOOKUP(A19,'Employee IDs with Pay Rate'!$A$2:$B$21,2)</f>
        <v>#N/A</v>
      </c>
      <c r="K19" s="33" t="e">
        <f t="shared" si="1"/>
        <v>#N/A</v>
      </c>
    </row>
    <row r="20" ht="18" customHeight="1" spans="1:11">
      <c r="A20" s="30"/>
      <c r="B20" s="30"/>
      <c r="C20" s="30"/>
      <c r="D20" s="30"/>
      <c r="E20" s="30"/>
      <c r="F20" s="30"/>
      <c r="G20" s="30"/>
      <c r="H20" s="30"/>
      <c r="I20" s="32" t="e">
        <f>VLOOKUP(B20,'Shift Data'!$A$2:$D$19,4)+VLOOKUP(C20,'Shift Data'!$A$2:$D$19,4)+VLOOKUP(D20,'Shift Data'!$A$2:$D$19,4)+VLOOKUP(E20,'Shift Data'!$A$2:$D$19,4)+VLOOKUP(F20,'Shift Data'!$A$2:$D$19,4)+VLOOKUP(G20,'Shift Data'!$A$2:$D$19,4)+VLOOKUP(H20,'Shift Data'!$A$2:$D$19,4)</f>
        <v>#N/A</v>
      </c>
      <c r="J20" s="33" t="e">
        <f>VLOOKUP(A20,'Employee IDs with Pay Rate'!$A$2:$B$21,2)</f>
        <v>#N/A</v>
      </c>
      <c r="K20" s="33" t="e">
        <f t="shared" si="1"/>
        <v>#N/A</v>
      </c>
    </row>
    <row r="21" s="20" customFormat="1" ht="25" customHeight="1" spans="1:11">
      <c r="A21" s="11"/>
      <c r="B21" s="11"/>
      <c r="C21" s="11"/>
      <c r="D21" s="11"/>
      <c r="E21" s="11"/>
      <c r="F21" s="11"/>
      <c r="G21" s="11"/>
      <c r="H21" s="11"/>
      <c r="I21" s="34" t="s">
        <v>23</v>
      </c>
      <c r="J21" s="35"/>
      <c r="K21" s="36">
        <f>SUM(K6:K9)</f>
        <v>4650.375</v>
      </c>
    </row>
    <row r="22" ht="16" customHeight="1"/>
    <row r="23" spans="1:1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1:1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1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</sheetData>
  <mergeCells count="7">
    <mergeCell ref="A1:K1"/>
    <mergeCell ref="I21:J21"/>
    <mergeCell ref="A4:A5"/>
    <mergeCell ref="I4:I5"/>
    <mergeCell ref="J4:J5"/>
    <mergeCell ref="K4:K5"/>
    <mergeCell ref="A23:K27"/>
  </mergeCells>
  <dataValidations count="2">
    <dataValidation type="list" allowBlank="1" showInputMessage="1" showErrorMessage="1" sqref="A6:A20">
      <formula1>'Employee IDs with Pay Rate'!$A$2:$A$21</formula1>
    </dataValidation>
    <dataValidation type="list" allowBlank="1" showInputMessage="1" showErrorMessage="1" sqref="B6:H20">
      <formula1>'Shift Data'!$A$2:$A$19</formula1>
    </dataValidation>
  </dataValidations>
  <pageMargins left="0.7" right="0.7" top="0.75" bottom="0.75" header="0.3" footer="0.3"/>
  <pageSetup paperSize="1" orientation="portrait"/>
  <headerFooter/>
  <ignoredErrors>
    <ignoredError sqref="I10:K2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workbookViewId="0">
      <selection activeCell="A10" sqref="A10"/>
    </sheetView>
  </sheetViews>
  <sheetFormatPr defaultColWidth="11" defaultRowHeight="19.5" outlineLevelCol="3"/>
  <cols>
    <col min="1" max="1" width="19.5" style="11" customWidth="1"/>
    <col min="2" max="4" width="12" style="11" customWidth="1"/>
    <col min="5" max="16384" width="10.8333333333333" style="11"/>
  </cols>
  <sheetData>
    <row r="1" ht="18" customHeight="1" spans="1:4">
      <c r="A1" s="12" t="s">
        <v>24</v>
      </c>
      <c r="B1" s="13" t="s">
        <v>25</v>
      </c>
      <c r="C1" s="13" t="s">
        <v>26</v>
      </c>
      <c r="D1" s="14" t="s">
        <v>10</v>
      </c>
    </row>
    <row r="2" ht="18" customHeight="1" spans="1:4">
      <c r="A2" s="3" t="s">
        <v>22</v>
      </c>
      <c r="B2" s="15">
        <v>0.5</v>
      </c>
      <c r="C2" s="15">
        <v>0.833333333333333</v>
      </c>
      <c r="D2" s="16">
        <v>8</v>
      </c>
    </row>
    <row r="3" ht="18" customHeight="1" spans="1:4">
      <c r="A3" s="3" t="s">
        <v>14</v>
      </c>
      <c r="B3" s="15">
        <v>0.333333333333333</v>
      </c>
      <c r="C3" s="15">
        <v>0.666666666666667</v>
      </c>
      <c r="D3" s="16">
        <v>8</v>
      </c>
    </row>
    <row r="4" ht="18" customHeight="1" spans="1:4">
      <c r="A4" s="3" t="s">
        <v>27</v>
      </c>
      <c r="B4" s="15">
        <v>0.666666666666667</v>
      </c>
      <c r="C4" s="15">
        <v>0</v>
      </c>
      <c r="D4" s="16">
        <v>8</v>
      </c>
    </row>
    <row r="5" ht="18" customHeight="1" spans="1:4">
      <c r="A5" s="3" t="s">
        <v>20</v>
      </c>
      <c r="B5" s="15">
        <v>0.333333333333333</v>
      </c>
      <c r="C5" s="15">
        <v>0.5</v>
      </c>
      <c r="D5" s="16">
        <v>4</v>
      </c>
    </row>
    <row r="6" ht="18" customHeight="1" spans="1:4">
      <c r="A6" s="3" t="s">
        <v>17</v>
      </c>
      <c r="B6" s="15">
        <v>0</v>
      </c>
      <c r="C6" s="15">
        <v>0.333333333333333</v>
      </c>
      <c r="D6" s="16">
        <v>8</v>
      </c>
    </row>
    <row r="7" ht="18" customHeight="1" spans="1:4">
      <c r="A7" s="3" t="s">
        <v>18</v>
      </c>
      <c r="B7" s="15">
        <v>0.666666666666667</v>
      </c>
      <c r="C7" s="15">
        <v>0.895833333333333</v>
      </c>
      <c r="D7" s="16">
        <v>5.5</v>
      </c>
    </row>
    <row r="8" ht="18" customHeight="1" spans="1:4">
      <c r="A8" s="3" t="s">
        <v>28</v>
      </c>
      <c r="B8" s="15">
        <v>0.333333333333333</v>
      </c>
      <c r="C8" s="15">
        <v>0.666666666666667</v>
      </c>
      <c r="D8" s="16">
        <v>8</v>
      </c>
    </row>
    <row r="9" ht="18" customHeight="1" spans="1:4">
      <c r="A9" s="3" t="s">
        <v>15</v>
      </c>
      <c r="B9" s="15"/>
      <c r="C9" s="15"/>
      <c r="D9" s="16">
        <v>0</v>
      </c>
    </row>
    <row r="10" ht="18" customHeight="1" spans="1:4">
      <c r="A10" s="3"/>
      <c r="B10" s="15"/>
      <c r="C10" s="15"/>
      <c r="D10" s="16"/>
    </row>
    <row r="11" ht="18" customHeight="1" spans="1:4">
      <c r="A11" s="3"/>
      <c r="B11" s="15"/>
      <c r="C11" s="15"/>
      <c r="D11" s="16"/>
    </row>
    <row r="12" ht="18" customHeight="1" spans="1:4">
      <c r="A12" s="3"/>
      <c r="B12" s="15"/>
      <c r="C12" s="15"/>
      <c r="D12" s="16"/>
    </row>
    <row r="13" ht="18" customHeight="1" spans="1:4">
      <c r="A13" s="3"/>
      <c r="B13" s="15"/>
      <c r="C13" s="15"/>
      <c r="D13" s="16"/>
    </row>
    <row r="14" ht="18" customHeight="1" spans="1:4">
      <c r="A14" s="3"/>
      <c r="B14" s="15"/>
      <c r="C14" s="15"/>
      <c r="D14" s="16"/>
    </row>
    <row r="15" ht="18" customHeight="1" spans="1:4">
      <c r="A15" s="3"/>
      <c r="B15" s="15"/>
      <c r="C15" s="15"/>
      <c r="D15" s="16"/>
    </row>
    <row r="16" ht="18" customHeight="1" spans="1:4">
      <c r="A16" s="3"/>
      <c r="B16" s="15"/>
      <c r="C16" s="15"/>
      <c r="D16" s="16"/>
    </row>
    <row r="17" ht="18" customHeight="1" spans="1:4">
      <c r="A17" s="3"/>
      <c r="B17" s="15"/>
      <c r="C17" s="15"/>
      <c r="D17" s="16"/>
    </row>
    <row r="18" ht="18" customHeight="1" spans="1:4">
      <c r="A18" s="3"/>
      <c r="B18" s="15"/>
      <c r="C18" s="15"/>
      <c r="D18" s="16"/>
    </row>
    <row r="19" ht="18" customHeight="1" spans="1:4">
      <c r="A19" s="17"/>
      <c r="B19" s="18"/>
      <c r="C19" s="18"/>
      <c r="D19" s="19"/>
    </row>
  </sheetData>
  <autoFilter ref="A1:D19">
    <extLst/>
  </autoFilter>
  <sortState ref="A2:D19">
    <sortCondition ref="A2:A19"/>
  </sortState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workbookViewId="0">
      <selection activeCell="A6" sqref="A6"/>
    </sheetView>
  </sheetViews>
  <sheetFormatPr defaultColWidth="11" defaultRowHeight="15.75"/>
  <cols>
    <col min="1" max="1" width="25" customWidth="1"/>
    <col min="2" max="2" width="20.3333333333333" customWidth="1"/>
    <col min="5" max="5" width="20.5" customWidth="1"/>
    <col min="6" max="6" width="15.5" customWidth="1"/>
    <col min="7" max="9" width="6.16666666666667" customWidth="1"/>
    <col min="10" max="10" width="6.66666666666667" customWidth="1"/>
    <col min="11" max="11" width="10.6666666666667" customWidth="1"/>
    <col min="12" max="12" width="16.3333333333333" customWidth="1"/>
    <col min="13" max="13" width="10.1666666666667" customWidth="1"/>
    <col min="14" max="14" width="8.83333333333333" customWidth="1"/>
    <col min="15" max="15" width="11.3333333333333" customWidth="1"/>
    <col min="16" max="16" width="10.6666666666667" customWidth="1"/>
  </cols>
  <sheetData>
    <row r="1" ht="18" customHeight="1" spans="1:2">
      <c r="A1" s="1" t="s">
        <v>29</v>
      </c>
      <c r="B1" s="2" t="s">
        <v>30</v>
      </c>
    </row>
    <row r="2" ht="18" customHeight="1" spans="1:2">
      <c r="A2" s="3" t="s">
        <v>13</v>
      </c>
      <c r="B2" s="4">
        <v>23.14</v>
      </c>
    </row>
    <row r="3" ht="18" customHeight="1" spans="1:2">
      <c r="A3" s="3" t="s">
        <v>16</v>
      </c>
      <c r="B3" s="4">
        <v>17.16</v>
      </c>
    </row>
    <row r="4" ht="18" customHeight="1" spans="1:2">
      <c r="A4" s="3" t="s">
        <v>21</v>
      </c>
      <c r="B4" s="4">
        <v>25.33</v>
      </c>
    </row>
    <row r="5" ht="18" customHeight="1" spans="1:2">
      <c r="A5" s="3" t="s">
        <v>19</v>
      </c>
      <c r="B5" s="4">
        <v>32.42</v>
      </c>
    </row>
    <row r="6" ht="18" customHeight="1" spans="1:2">
      <c r="A6" s="3"/>
      <c r="B6" s="4"/>
    </row>
    <row r="7" ht="18" customHeight="1" spans="1:2">
      <c r="A7" s="3"/>
      <c r="B7" s="4"/>
    </row>
    <row r="8" ht="18" customHeight="1" spans="1:2">
      <c r="A8" s="3"/>
      <c r="B8" s="4"/>
    </row>
    <row r="9" ht="18" customHeight="1" spans="1:2">
      <c r="A9" s="3"/>
      <c r="B9" s="4"/>
    </row>
    <row r="10" ht="18" customHeight="1" spans="1:11">
      <c r="A10" s="3"/>
      <c r="B10" s="4"/>
      <c r="E10" s="5"/>
      <c r="F10" s="6"/>
      <c r="G10" s="6"/>
      <c r="H10" s="6"/>
      <c r="I10" s="6"/>
      <c r="J10" s="6"/>
      <c r="K10" s="6"/>
    </row>
    <row r="11" ht="18" customHeight="1" spans="1:11">
      <c r="A11" s="3"/>
      <c r="B11" s="4"/>
      <c r="E11" s="5"/>
      <c r="F11" s="6"/>
      <c r="G11" s="6"/>
      <c r="H11" s="6"/>
      <c r="I11" s="6"/>
      <c r="J11" s="6"/>
      <c r="K11" s="6"/>
    </row>
    <row r="12" ht="18" customHeight="1" spans="1:11">
      <c r="A12" s="3"/>
      <c r="B12" s="4"/>
      <c r="E12" s="5"/>
      <c r="F12" s="6"/>
      <c r="G12" s="6"/>
      <c r="H12" s="6"/>
      <c r="I12" s="6"/>
      <c r="J12" s="6"/>
      <c r="K12" s="6"/>
    </row>
    <row r="13" ht="18" customHeight="1" spans="1:11">
      <c r="A13" s="7"/>
      <c r="B13" s="8"/>
      <c r="E13" s="5"/>
      <c r="F13" s="6"/>
      <c r="G13" s="6"/>
      <c r="H13" s="6"/>
      <c r="I13" s="6"/>
      <c r="J13" s="6"/>
      <c r="K13" s="6"/>
    </row>
    <row r="14" ht="18" customHeight="1" spans="1:11">
      <c r="A14" s="3"/>
      <c r="B14" s="4"/>
      <c r="E14" s="5"/>
      <c r="F14" s="6"/>
      <c r="G14" s="6"/>
      <c r="H14" s="6"/>
      <c r="I14" s="6"/>
      <c r="J14" s="6"/>
      <c r="K14" s="6"/>
    </row>
    <row r="15" ht="18" customHeight="1" spans="1:11">
      <c r="A15" s="3"/>
      <c r="B15" s="4"/>
      <c r="E15" s="5"/>
      <c r="F15" s="6"/>
      <c r="G15" s="6"/>
      <c r="H15" s="6"/>
      <c r="I15" s="6"/>
      <c r="J15" s="6"/>
      <c r="K15" s="6"/>
    </row>
    <row r="16" ht="18" customHeight="1" spans="1:2">
      <c r="A16" s="3"/>
      <c r="B16" s="4"/>
    </row>
    <row r="17" ht="18" customHeight="1" spans="1:2">
      <c r="A17" s="3"/>
      <c r="B17" s="4"/>
    </row>
    <row r="18" ht="18" customHeight="1" spans="1:2">
      <c r="A18" s="3"/>
      <c r="B18" s="4"/>
    </row>
    <row r="19" ht="18" customHeight="1" spans="1:2">
      <c r="A19" s="3"/>
      <c r="B19" s="4"/>
    </row>
    <row r="20" ht="18" customHeight="1" spans="1:2">
      <c r="A20" s="3"/>
      <c r="B20" s="4"/>
    </row>
    <row r="21" ht="18" customHeight="1" spans="1:2">
      <c r="A21" s="9"/>
      <c r="B21" s="10"/>
    </row>
  </sheetData>
  <autoFilter ref="A1:B21">
    <extLst/>
  </autoFilter>
  <sortState ref="A2:B21">
    <sortCondition ref="A2:A21"/>
  </sortState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Weekly Shift Schedule with Pay</vt:lpstr>
      <vt:lpstr>Shift Data</vt:lpstr>
      <vt:lpstr>Employee IDs with Pay Rate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DINDA</cp:lastModifiedBy>
  <dcterms:created xsi:type="dcterms:W3CDTF">2016-04-04T05:31:00Z</dcterms:created>
  <dcterms:modified xsi:type="dcterms:W3CDTF">2020-04-01T12:18:14Z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</Properties>
</file>