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jpeg" ContentType="image/jpe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30"/>
  </bookViews>
  <sheets>
    <sheet name="Daily Schedule" sheetId="4" r:id="rId1"/>
    <sheet name="Event Scheduler" sheetId="3" r:id="rId2"/>
    <sheet name="Time Intervals" sheetId="2" r:id="rId3"/>
  </sheets>
  <definedNames>
    <definedName name="BigNum">9.99E+307</definedName>
    <definedName name="BigStr">REPT("z",255)</definedName>
    <definedName name="ColumnTitle2">EventScheduler[[#Headers],[DATE]]</definedName>
    <definedName name="ColumnTitle3">Time[[#Headers],[Time]]</definedName>
    <definedName name="DateVal">IFERROR('Daily Schedule'!$F$2,"")</definedName>
    <definedName name="DayVal">'Daily Schedule'!$C$17</definedName>
    <definedName name="EndTime">'Time Intervals'!$C$8</definedName>
    <definedName name="Increment">TIME(0,MinuteInterval,0)</definedName>
    <definedName name="LookUpDateAndTime">EventScheduler[DATE]&amp;EventScheduler[TIME]</definedName>
    <definedName name="MinuteInterval">--LEFT(MinuteText,2)</definedName>
    <definedName name="MinuteText">'Time Intervals'!$C$6</definedName>
    <definedName name="MonthName">'Daily Schedule'!$C$15</definedName>
    <definedName name="MonthNumber">IF(MonthName="",MONTH(TODAY()),MONTH(1&amp;LEFT(MonthName,3)))</definedName>
    <definedName name="ReportDay">IF(DayVal="",DAY(TODAY()),'Daily Schedule'!$C$17)</definedName>
    <definedName name="ReportMonth">IF(MonthName="",TEXT(MONTH(TODAY()),"mmm"),MonthName)</definedName>
    <definedName name="ReportYear">IF(Year="",YEAR(TODAY()),Year)</definedName>
    <definedName name="ScheduleHighlight">'Daily Schedule'!$B$26</definedName>
    <definedName name="Start_time">'Time Intervals'!$C$4</definedName>
    <definedName name="TimesList">Time[Time]</definedName>
    <definedName name="Title1">'Daily Schedule'!$E$2</definedName>
    <definedName name="Year">'Daily Schedule'!$C$13</definedName>
  </definedNames>
  <calcPr calcId="144525"/>
</workbook>
</file>

<file path=xl/sharedStrings.xml><?xml version="1.0" encoding="utf-8"?>
<sst xmlns="http://schemas.openxmlformats.org/spreadsheetml/2006/main" count="45" uniqueCount="38">
  <si>
    <t>Daily Work Schedule Templatele</t>
  </si>
  <si>
    <t>Time</t>
  </si>
  <si>
    <t>WEEK AT A GLANCE</t>
  </si>
  <si>
    <t>NOTES / TO DO LIST</t>
  </si>
  <si>
    <t>Pick up dry cleaning</t>
  </si>
  <si>
    <t>Call cable company</t>
  </si>
  <si>
    <t>VIEW SCHEDULE</t>
  </si>
  <si>
    <t>Year</t>
  </si>
  <si>
    <t>Month</t>
  </si>
  <si>
    <t>Day</t>
  </si>
  <si>
    <t>EDIT SCHEDULE</t>
  </si>
  <si>
    <t>Select to edit time intervals</t>
  </si>
  <si>
    <t>Select to add a new event</t>
  </si>
  <si>
    <t>HIGHLIGHT IN SCHEDULE:</t>
  </si>
  <si>
    <t>Break</t>
  </si>
  <si>
    <t>Event Scheduler</t>
  </si>
  <si>
    <t>DATE</t>
  </si>
  <si>
    <t>TIME</t>
  </si>
  <si>
    <t>DESCRIPTION</t>
  </si>
  <si>
    <t>UNIQUE VALUE (CALCULATED)</t>
  </si>
  <si>
    <t>Wake up</t>
  </si>
  <si>
    <t>Shower</t>
  </si>
  <si>
    <t>Leave for work</t>
  </si>
  <si>
    <t>Start shift</t>
  </si>
  <si>
    <t>Lunch</t>
  </si>
  <si>
    <t>Return to work</t>
  </si>
  <si>
    <t>Call corporate</t>
  </si>
  <si>
    <t>Select to view Daily Schedule</t>
  </si>
  <si>
    <t>Home</t>
  </si>
  <si>
    <t>Soccer practice</t>
  </si>
  <si>
    <t>Breakfast</t>
  </si>
  <si>
    <t>Time Intervals</t>
  </si>
  <si>
    <t>EDIT TIME TABLE</t>
  </si>
  <si>
    <t>Start time</t>
  </si>
  <si>
    <t>Interval</t>
  </si>
  <si>
    <t>15 MIN</t>
  </si>
  <si>
    <t>End time</t>
  </si>
  <si>
    <t>Select to View Daily Schedule</t>
  </si>
</sst>
</file>

<file path=xl/styles.xml><?xml version="1.0" encoding="utf-8"?>
<styleSheet xmlns="http://schemas.openxmlformats.org/spreadsheetml/2006/main">
  <numFmts count="6">
    <numFmt numFmtId="176" formatCode="[$-409]mmmm\ d\,\ yyyy;@"/>
    <numFmt numFmtId="177" formatCode="[$-409]h:mm\ AM/PM;@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(* #,##0.00_);_(* \(#,##0.00\);_(* &quot;-&quot;??_);_(@_)"/>
    <numFmt numFmtId="181" formatCode="_(* #,##0_);_(* \(#,##0\);_(* &quot;-&quot;_);_(@_)"/>
  </numFmts>
  <fonts count="32">
    <font>
      <sz val="11"/>
      <color theme="1"/>
      <name val="Calibri"/>
      <charset val="134"/>
      <scheme val="minor"/>
    </font>
    <font>
      <b/>
      <sz val="18"/>
      <color theme="3"/>
      <name val="Arial"/>
      <charset val="134"/>
      <scheme val="major"/>
    </font>
    <font>
      <b/>
      <sz val="12"/>
      <color theme="0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0"/>
      <name val="Calibri"/>
      <charset val="134"/>
      <scheme val="minor"/>
    </font>
    <font>
      <b/>
      <sz val="90"/>
      <color theme="4"/>
      <name val="Arial"/>
      <charset val="134"/>
      <scheme val="major"/>
    </font>
    <font>
      <b/>
      <sz val="26"/>
      <color theme="0"/>
      <name val="Calibri"/>
      <charset val="134"/>
      <scheme val="minor"/>
    </font>
    <font>
      <b/>
      <sz val="12"/>
      <color theme="3"/>
      <name val="Calibri"/>
      <charset val="134"/>
      <scheme val="minor"/>
    </font>
    <font>
      <b/>
      <sz val="16"/>
      <color theme="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22"/>
      <color theme="4"/>
      <name val="Arial"/>
      <charset val="134"/>
      <scheme val="major"/>
    </font>
    <font>
      <sz val="11"/>
      <color theme="2" tint="0.599963377788629"/>
      <name val="Calibri"/>
      <charset val="134"/>
      <scheme val="minor"/>
    </font>
    <font>
      <b/>
      <sz val="34"/>
      <color theme="3"/>
      <name val="Calibri"/>
      <charset val="134"/>
      <scheme val="minor"/>
    </font>
    <font>
      <sz val="11"/>
      <color theme="3"/>
      <name val="Calibri"/>
      <charset val="134"/>
      <scheme val="minor"/>
    </font>
    <font>
      <sz val="11"/>
      <name val="Calibri"/>
      <charset val="134"/>
      <scheme val="minor"/>
    </font>
    <font>
      <sz val="11"/>
      <color theme="4"/>
      <name val="Segoe Print"/>
      <charset val="134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2" tint="0.599963377788629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ck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/>
      <right/>
      <top/>
      <bottom style="hair">
        <color theme="0" tint="-0.349986266670736"/>
      </bottom>
      <diagonal/>
    </border>
    <border>
      <left/>
      <right style="thin">
        <color theme="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180" fontId="0" fillId="0" borderId="0" applyFill="0" applyBorder="0" applyAlignment="0" applyProtection="0"/>
    <xf numFmtId="181" fontId="0" fillId="0" borderId="0" applyFill="0" applyBorder="0" applyAlignment="0" applyProtection="0"/>
    <xf numFmtId="178" fontId="0" fillId="0" borderId="0" applyFill="0" applyBorder="0" applyAlignment="0" applyProtection="0"/>
    <xf numFmtId="179" fontId="0" fillId="0" borderId="0" applyFill="0" applyBorder="0" applyAlignment="0" applyProtection="0"/>
    <xf numFmtId="9" fontId="0" fillId="0" borderId="0" applyFill="0" applyBorder="0" applyAlignment="0" applyProtection="0"/>
    <xf numFmtId="0" fontId="6" fillId="0" borderId="0">
      <alignment horizontal="center" vertical="center"/>
    </xf>
    <xf numFmtId="0" fontId="19" fillId="13" borderId="18" applyNumberFormat="0" applyAlignment="0" applyProtection="0">
      <alignment vertical="center"/>
    </xf>
    <xf numFmtId="0" fontId="9" fillId="2" borderId="0" applyNumberFormat="0" applyAlignment="0" applyProtection="0"/>
    <xf numFmtId="0" fontId="0" fillId="12" borderId="17" applyNumberFormat="0" applyAlignment="0" applyProtection="0"/>
    <xf numFmtId="0" fontId="5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4" borderId="0">
      <alignment horizontal="center" vertical="center"/>
    </xf>
    <xf numFmtId="0" fontId="17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4" fillId="16" borderId="16" applyNumberForma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0" fillId="11" borderId="19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7" borderId="13">
      <alignment horizontal="center" vertical="center" wrapText="1"/>
      <protection locked="0"/>
    </xf>
    <xf numFmtId="0" fontId="17" fillId="2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" fillId="0" borderId="0">
      <alignment horizontal="left" vertical="center" wrapText="1" indent="5"/>
    </xf>
    <xf numFmtId="58" fontId="12" fillId="5" borderId="4">
      <alignment vertical="center"/>
    </xf>
    <xf numFmtId="0" fontId="13" fillId="0" borderId="0">
      <alignment horizontal="center" vertical="top"/>
    </xf>
    <xf numFmtId="0" fontId="21" fillId="34" borderId="0" applyNumberFormat="0" applyBorder="0" applyAlignment="0" applyProtection="0">
      <alignment vertical="center"/>
    </xf>
    <xf numFmtId="0" fontId="14" fillId="3" borderId="1" applyNumberFormat="0" applyFont="0">
      <alignment horizontal="left" vertical="center"/>
    </xf>
    <xf numFmtId="0" fontId="17" fillId="3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7" borderId="15" applyNumberFormat="0" applyFont="0" applyAlignment="0">
      <alignment horizontal="right" vertical="center" wrapText="1"/>
      <protection locked="0"/>
    </xf>
    <xf numFmtId="0" fontId="16" fillId="0" borderId="11">
      <alignment vertical="center"/>
    </xf>
    <xf numFmtId="0" fontId="8" fillId="4" borderId="0">
      <alignment vertical="center"/>
    </xf>
    <xf numFmtId="0" fontId="6" fillId="4" borderId="0">
      <alignment horizontal="center" vertical="center"/>
    </xf>
    <xf numFmtId="0" fontId="2" fillId="4" borderId="2">
      <alignment horizontal="center" vertical="center"/>
    </xf>
    <xf numFmtId="0" fontId="4" fillId="6" borderId="8">
      <alignment horizontal="left" vertical="center" indent="1"/>
    </xf>
    <xf numFmtId="0" fontId="5" fillId="0" borderId="0" applyFill="0" applyBorder="0" applyAlignment="0" applyProtection="0">
      <alignment vertical="center"/>
    </xf>
    <xf numFmtId="0" fontId="4" fillId="0" borderId="0">
      <alignment horizontal="left" indent="3"/>
    </xf>
    <xf numFmtId="0" fontId="16" fillId="0" borderId="11">
      <alignment horizontal="center" vertical="center" wrapText="1"/>
    </xf>
    <xf numFmtId="58" fontId="0" fillId="0" borderId="0">
      <alignment horizontal="left" vertical="center" indent="1"/>
    </xf>
    <xf numFmtId="0" fontId="0" fillId="0" borderId="0">
      <alignment horizontal="left" vertical="center" indent="1"/>
    </xf>
    <xf numFmtId="177" fontId="0" fillId="0" borderId="0" applyFill="0">
      <alignment horizontal="left" indent="1"/>
    </xf>
    <xf numFmtId="0" fontId="15" fillId="0" borderId="9" applyNumberFormat="0" applyFill="0" applyAlignment="0">
      <alignment horizontal="center" vertical="center" wrapText="1"/>
      <protection locked="0"/>
    </xf>
    <xf numFmtId="0" fontId="14" fillId="3" borderId="14">
      <alignment horizontal="left" vertical="center"/>
    </xf>
    <xf numFmtId="0" fontId="14" fillId="3" borderId="12">
      <alignment horizontal="left" vertical="center"/>
    </xf>
    <xf numFmtId="0" fontId="14" fillId="3" borderId="10">
      <alignment horizontal="left" vertical="center"/>
    </xf>
    <xf numFmtId="0" fontId="10" fillId="5" borderId="3">
      <alignment horizontal="left" indent="1"/>
    </xf>
  </cellStyleXfs>
  <cellXfs count="47">
    <xf numFmtId="0" fontId="0" fillId="0" borderId="0" xfId="0">
      <alignment vertical="center"/>
    </xf>
    <xf numFmtId="0" fontId="1" fillId="0" borderId="0" xfId="18" applyAlignment="1">
      <alignment vertical="center"/>
    </xf>
    <xf numFmtId="0" fontId="2" fillId="2" borderId="0" xfId="21" applyAlignment="1" applyProtection="1">
      <alignment horizontal="left" vertical="center" indent="5"/>
      <protection locked="0"/>
    </xf>
    <xf numFmtId="0" fontId="3" fillId="0" borderId="0" xfId="43">
      <alignment horizontal="left" vertical="center" wrapText="1" indent="5"/>
    </xf>
    <xf numFmtId="177" fontId="0" fillId="0" borderId="0" xfId="67">
      <alignment horizontal="left" indent="1"/>
    </xf>
    <xf numFmtId="0" fontId="4" fillId="0" borderId="0" xfId="63">
      <alignment horizontal="left" indent="3"/>
    </xf>
    <xf numFmtId="177" fontId="0" fillId="3" borderId="1" xfId="47" applyNumberFormat="1" applyFont="1">
      <alignment horizontal="left" vertical="center"/>
    </xf>
    <xf numFmtId="177" fontId="0" fillId="0" borderId="0" xfId="67" applyFill="1">
      <alignment horizontal="left" indent="1"/>
    </xf>
    <xf numFmtId="0" fontId="5" fillId="0" borderId="0" xfId="11">
      <alignment vertical="center"/>
    </xf>
    <xf numFmtId="177" fontId="0" fillId="0" borderId="0" xfId="67" applyNumberFormat="1" applyFill="1">
      <alignment horizontal="left" indent="1"/>
    </xf>
    <xf numFmtId="0" fontId="0" fillId="0" borderId="0" xfId="0" applyFill="1">
      <alignment vertical="center"/>
    </xf>
    <xf numFmtId="0" fontId="1" fillId="0" borderId="0" xfId="18" applyFill="1" applyAlignment="1">
      <alignment horizontal="left" vertical="center"/>
    </xf>
    <xf numFmtId="0" fontId="0" fillId="0" borderId="0" xfId="0" applyFill="1" applyAlignment="1">
      <alignment horizontal="left"/>
    </xf>
    <xf numFmtId="0" fontId="6" fillId="4" borderId="0" xfId="59">
      <alignment horizontal="center" vertical="center"/>
    </xf>
    <xf numFmtId="0" fontId="0" fillId="0" borderId="0" xfId="0" applyFont="1" applyFill="1" applyBorder="1" applyAlignment="1">
      <alignment horizontal="left" wrapText="1"/>
    </xf>
    <xf numFmtId="58" fontId="0" fillId="0" borderId="0" xfId="65">
      <alignment horizontal="left" vertical="center" indent="1"/>
    </xf>
    <xf numFmtId="0" fontId="0" fillId="0" borderId="0" xfId="66">
      <alignment horizontal="left" vertical="center" indent="1"/>
    </xf>
    <xf numFmtId="0" fontId="0" fillId="0" borderId="0" xfId="0" applyFont="1" applyFill="1" applyBorder="1">
      <alignment vertical="center"/>
    </xf>
    <xf numFmtId="0" fontId="7" fillId="4" borderId="0" xfId="14">
      <alignment horizontal="center" vertical="center"/>
    </xf>
    <xf numFmtId="0" fontId="2" fillId="4" borderId="2" xfId="60">
      <alignment horizontal="center" vertical="center"/>
    </xf>
    <xf numFmtId="0" fontId="8" fillId="4" borderId="0" xfId="58">
      <alignment vertical="center"/>
    </xf>
    <xf numFmtId="0" fontId="6" fillId="0" borderId="0" xfId="7" applyNumberFormat="1">
      <alignment horizontal="center" vertical="center"/>
    </xf>
    <xf numFmtId="176" fontId="9" fillId="2" borderId="0" xfId="9" applyNumberFormat="1" applyAlignment="1" applyProtection="1">
      <alignment horizontal="left" vertical="center"/>
    </xf>
    <xf numFmtId="0" fontId="9" fillId="2" borderId="0" xfId="9" applyAlignment="1" applyProtection="1">
      <alignment horizontal="left" vertical="center" indent="10"/>
      <protection locked="0"/>
    </xf>
    <xf numFmtId="0" fontId="0" fillId="0" borderId="0" xfId="0" applyFont="1" applyFill="1" applyBorder="1" applyProtection="1">
      <alignment vertical="center"/>
    </xf>
    <xf numFmtId="0" fontId="10" fillId="5" borderId="3" xfId="72">
      <alignment horizontal="left" indent="1"/>
    </xf>
    <xf numFmtId="0" fontId="11" fillId="5" borderId="4" xfId="0" applyFont="1" applyFill="1" applyBorder="1" applyAlignment="1">
      <alignment horizontal="left" vertical="center" indent="1"/>
    </xf>
    <xf numFmtId="58" fontId="12" fillId="5" borderId="4" xfId="0" applyNumberFormat="1" applyFont="1" applyFill="1" applyBorder="1">
      <alignment vertical="center"/>
    </xf>
    <xf numFmtId="0" fontId="13" fillId="0" borderId="0" xfId="45">
      <alignment horizontal="center" vertical="top"/>
    </xf>
    <xf numFmtId="0" fontId="0" fillId="5" borderId="4" xfId="0" applyFill="1" applyBorder="1">
      <alignment vertical="center"/>
    </xf>
    <xf numFmtId="0" fontId="0" fillId="5" borderId="5" xfId="0" applyFill="1" applyBorder="1">
      <alignment vertical="center"/>
    </xf>
    <xf numFmtId="0" fontId="14" fillId="3" borderId="1" xfId="47">
      <alignment horizontal="left" vertical="center"/>
    </xf>
    <xf numFmtId="0" fontId="0" fillId="0" borderId="0" xfId="0" applyAlignment="1">
      <alignment horizontal="left" vertical="center" indent="2"/>
    </xf>
    <xf numFmtId="0" fontId="2" fillId="2" borderId="6" xfId="21" applyBorder="1" applyAlignment="1">
      <alignment horizontal="left" vertical="center" indent="1"/>
    </xf>
    <xf numFmtId="0" fontId="2" fillId="2" borderId="7" xfId="21" applyBorder="1" applyAlignment="1">
      <alignment horizontal="left" vertical="center" indent="1"/>
    </xf>
    <xf numFmtId="0" fontId="4" fillId="6" borderId="8" xfId="61">
      <alignment horizontal="left" vertical="center" indent="1"/>
    </xf>
    <xf numFmtId="0" fontId="9" fillId="2" borderId="0" xfId="9" applyAlignment="1" applyProtection="1">
      <alignment horizontal="left" vertical="center" indent="6"/>
      <protection locked="0"/>
    </xf>
    <xf numFmtId="177" fontId="15" fillId="3" borderId="9" xfId="68" applyNumberFormat="1" applyFill="1" applyAlignment="1">
      <alignment horizontal="left" indent="1"/>
      <protection locked="0"/>
    </xf>
    <xf numFmtId="0" fontId="14" fillId="3" borderId="10" xfId="71">
      <alignment horizontal="left" vertical="center"/>
    </xf>
    <xf numFmtId="0" fontId="0" fillId="0" borderId="0" xfId="0" applyFont="1" applyAlignment="1">
      <alignment vertical="center"/>
    </xf>
    <xf numFmtId="0" fontId="16" fillId="0" borderId="11" xfId="64">
      <alignment horizontal="center" vertical="center" wrapText="1"/>
    </xf>
    <xf numFmtId="177" fontId="0" fillId="3" borderId="0" xfId="67" applyFill="1">
      <alignment horizontal="left" indent="1"/>
    </xf>
    <xf numFmtId="0" fontId="14" fillId="3" borderId="12" xfId="70">
      <alignment horizontal="left" vertical="center"/>
    </xf>
    <xf numFmtId="0" fontId="16" fillId="7" borderId="13" xfId="34">
      <alignment horizontal="center" vertical="center" wrapText="1"/>
      <protection locked="0"/>
    </xf>
    <xf numFmtId="0" fontId="16" fillId="0" borderId="11" xfId="57">
      <alignment vertical="center"/>
    </xf>
    <xf numFmtId="0" fontId="14" fillId="3" borderId="14" xfId="69">
      <alignment horizontal="left" vertical="center"/>
    </xf>
    <xf numFmtId="177" fontId="0" fillId="7" borderId="15" xfId="56" applyNumberFormat="1" applyFont="1" applyAlignment="1">
      <alignment horizontal="left" indent="1"/>
      <protection locked="0"/>
    </xf>
  </cellXfs>
  <cellStyles count="7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Date" xfId="7"/>
    <cellStyle name="Check Cell" xfId="8" builtinId="23"/>
    <cellStyle name="Heading 2" xfId="9" builtinId="17"/>
    <cellStyle name="Note" xfId="10" builtinId="10"/>
    <cellStyle name="Hyperlink" xfId="11" builtinId="8"/>
    <cellStyle name="60% - Accent4" xfId="12" builtinId="44"/>
    <cellStyle name="Followed Hyperlink" xfId="13" builtinId="9"/>
    <cellStyle name="Event_Day" xfId="14"/>
    <cellStyle name="40% - Accent3" xfId="15" builtinId="39"/>
    <cellStyle name="Warning Text" xfId="16" builtinId="11"/>
    <cellStyle name="40% - Accent2" xfId="17" builtinId="35"/>
    <cellStyle name="Title" xfId="18" builtinId="15"/>
    <cellStyle name="CExplanatory Text" xfId="19" builtinId="53"/>
    <cellStyle name="Heading 1" xfId="20" builtinId="16"/>
    <cellStyle name="Heading 3" xfId="21" builtinId="18"/>
    <cellStyle name="Heading 4" xfId="22" builtinId="19"/>
    <cellStyle name="Input" xfId="23" builtinId="20"/>
    <cellStyle name="60% - Accent3" xfId="24" builtinId="40"/>
    <cellStyle name="Good" xfId="25" builtinId="26"/>
    <cellStyle name="Output" xfId="26" builtinId="21"/>
    <cellStyle name="20% - Accent1" xfId="27" builtinId="30"/>
    <cellStyle name="Calculation" xfId="28" builtinId="22"/>
    <cellStyle name="Linked Cell" xfId="29" builtinId="24"/>
    <cellStyle name="Total" xfId="30" builtinId="25"/>
    <cellStyle name="Bad" xfId="31" builtinId="27"/>
    <cellStyle name="Neutral" xfId="32" builtinId="28"/>
    <cellStyle name="Accent1" xfId="33" builtinId="29"/>
    <cellStyle name="CheckBox" xfId="34"/>
    <cellStyle name="20% - Accent5" xfId="35" builtinId="46"/>
    <cellStyle name="60% - Accent1" xfId="36" builtinId="32"/>
    <cellStyle name="Accent2" xfId="37" builtinId="33"/>
    <cellStyle name="20% - Accent2" xfId="38" builtinId="34"/>
    <cellStyle name="20% - Accent6" xfId="39" builtinId="50"/>
    <cellStyle name="60% - Accent2" xfId="40" builtinId="36"/>
    <cellStyle name="Accent3" xfId="41" builtinId="37"/>
    <cellStyle name="20% - Accent3" xfId="42" builtinId="38"/>
    <cellStyle name="Event_Header" xfId="43"/>
    <cellStyle name="Style 1" xfId="44"/>
    <cellStyle name="Day" xfId="45"/>
    <cellStyle name="Accent4" xfId="46" builtinId="41"/>
    <cellStyle name="Border" xfId="47"/>
    <cellStyle name="20% - Accent4" xfId="48" builtinId="42"/>
    <cellStyle name="40% - Accent4" xfId="49" builtinId="43"/>
    <cellStyle name="Accent5" xfId="50" builtinId="45"/>
    <cellStyle name="40% - Accent5" xfId="51" builtinId="47"/>
    <cellStyle name="60% - Accent5" xfId="52" builtinId="48"/>
    <cellStyle name="Accent6" xfId="53" builtinId="49"/>
    <cellStyle name="40% - Accent6" xfId="54" builtinId="51"/>
    <cellStyle name="60% - Accent6" xfId="55" builtinId="52"/>
    <cellStyle name="Bottom_Border" xfId="56"/>
    <cellStyle name="Bottom_checkbox_border" xfId="57"/>
    <cellStyle name="Fill" xfId="58"/>
    <cellStyle name="Event_Date" xfId="59"/>
    <cellStyle name="Event_Full_Date" xfId="60"/>
    <cellStyle name="Highlight" xfId="61"/>
    <cellStyle name="Hyperlink 2" xfId="62"/>
    <cellStyle name="Indent" xfId="63"/>
    <cellStyle name="Notes" xfId="64"/>
    <cellStyle name="Table_Date" xfId="65"/>
    <cellStyle name="Table_Details" xfId="66"/>
    <cellStyle name="Time" xfId="67"/>
    <cellStyle name="Top_border" xfId="68"/>
    <cellStyle name="Week_Bottom_Corner" xfId="69"/>
    <cellStyle name="Week_Details" xfId="70"/>
    <cellStyle name="Week_Right_Corner" xfId="71"/>
    <cellStyle name="Weekday" xfId="72"/>
  </cellStyles>
  <dxfs count="19">
    <dxf>
      <numFmt numFmtId="177" formatCode="[$-409]h:mm\ AM/PM;@"/>
    </dxf>
    <dxf/>
    <dxf>
      <font>
        <color theme="0"/>
      </font>
      <fill>
        <patternFill patternType="solid">
          <bgColor theme="0"/>
        </patternFill>
      </fill>
      <border>
        <left/>
        <right/>
        <top/>
        <bottom/>
      </border>
    </dxf>
    <dxf>
      <fill>
        <patternFill patternType="none"/>
      </fill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color theme="4" tint="-0.249946592608417"/>
      </font>
      <fill>
        <patternFill patternType="solid">
          <bgColor theme="5" tint="0.799981688894314"/>
        </patternFill>
      </fill>
    </dxf>
    <dxf>
      <numFmt numFmtId="177" formatCode="[$-409]h:mm\ AM/PM;@"/>
    </dxf>
    <dxf>
      <numFmt numFmtId="177" formatCode="[$-409]h:mm\ AM/PM;@"/>
    </dxf>
    <dxf>
      <numFmt numFmtId="177" formatCode="[$-409]h:mm\ AM/PM;@"/>
    </dxf>
    <dxf>
      <fill>
        <patternFill patternType="none"/>
      </fill>
    </dxf>
    <dxf>
      <numFmt numFmtId="177" formatCode="[$-409]h:mm\ AM/PM;@"/>
    </dxf>
    <dxf>
      <border>
        <left style="thin">
          <color auto="1"/>
        </left>
        <right style="thin">
          <color auto="1"/>
        </right>
        <bottom style="thin">
          <color auto="1"/>
        </bottom>
      </border>
    </dxf>
    <dxf>
      <fill>
        <patternFill patternType="solid">
          <bgColor theme="4" tint="0.799981688894314"/>
        </patternFill>
      </fill>
    </dxf>
    <dxf>
      <font>
        <b val="0"/>
        <i val="0"/>
        <color theme="3"/>
      </font>
      <fill>
        <patternFill patternType="solid">
          <bgColor theme="0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1"/>
        <i val="0"/>
        <color theme="0"/>
      </font>
      <fill>
        <patternFill patternType="solid">
          <fgColor theme="4"/>
          <bgColor theme="4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ont>
        <b val="0"/>
        <i val="0"/>
        <color theme="3"/>
      </font>
      <fill>
        <patternFill patternType="none"/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3"/>
        </vertical>
        <horizontal style="thin">
          <color theme="3"/>
        </horizontal>
      </border>
    </dxf>
    <dxf>
      <fill>
        <patternFill patternType="solid">
          <bgColor theme="4" tint="0.799981688894314"/>
        </patternFill>
      </fill>
    </dxf>
    <dxf>
      <font>
        <b val="1"/>
        <i val="0"/>
      </font>
      <fill>
        <patternFill patternType="solid">
          <bgColor theme="0"/>
        </patternFill>
      </fill>
    </dxf>
    <dxf>
      <font>
        <b val="1"/>
        <i val="0"/>
        <color theme="0"/>
      </font>
      <fill>
        <patternFill patternType="solid">
          <fgColor theme="4"/>
          <bgColor theme="3"/>
        </patternFill>
      </fill>
      <border>
        <left/>
        <right/>
        <top/>
        <bottom/>
        <vertical/>
        <horizontal/>
      </border>
    </dxf>
    <dxf>
      <font>
        <b val="1"/>
        <i val="0"/>
        <color theme="3"/>
      </font>
      <fill>
        <patternFill patternType="solid">
          <bgColor theme="0"/>
        </patternFill>
      </fill>
      <border>
        <left style="thin">
          <color theme="3"/>
        </left>
        <right style="thin">
          <color theme="3"/>
        </right>
        <top/>
        <bottom style="thin">
          <color theme="3"/>
        </bottom>
        <vertical style="thin">
          <color theme="3"/>
        </vertical>
        <horizontal/>
      </border>
    </dxf>
  </dxfs>
  <tableStyles count="2" defaultTableStyle="TableStyleMedium2" defaultPivotStyle="PivotStyleLight16">
    <tableStyle name="Daily Schedule" pivot="0" count="4">
      <tableStyleElement type="wholeTable" dxfId="14"/>
      <tableStyleElement type="headerRow" dxfId="13"/>
      <tableStyleElement type="firstRowStripe" dxfId="12"/>
      <tableStyleElement type="secondRowStripe" dxfId="11"/>
    </tableStyle>
    <tableStyle name="Time Intervals" pivot="0" count="4">
      <tableStyleElement type="wholeTable" dxfId="18"/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Time Intervals'!A1"/><Relationship Id="rId1" Type="http://schemas.openxmlformats.org/officeDocument/2006/relationships/hyperlink" Target="#'Event Scheduler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Time Intervals'!A1"/><Relationship Id="rId1" Type="http://schemas.openxmlformats.org/officeDocument/2006/relationships/hyperlink" Target="#'Daily Schedule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Daily Schedule'!A1"/><Relationship Id="rId1" Type="http://schemas.openxmlformats.org/officeDocument/2006/relationships/hyperlink" Target="#'Event Scheduler'!A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1429</xdr:colOff>
      <xdr:row>9</xdr:row>
      <xdr:rowOff>129813</xdr:rowOff>
    </xdr:from>
    <xdr:to>
      <xdr:col>1</xdr:col>
      <xdr:colOff>295513</xdr:colOff>
      <xdr:row>11</xdr:row>
      <xdr:rowOff>17318</xdr:rowOff>
    </xdr:to>
    <xdr:grpSp>
      <xdr:nvGrpSpPr>
        <xdr:cNvPr id="107" name="View Schedule Icon" descr="Calendar"/>
        <xdr:cNvGrpSpPr>
          <a:grpSpLocks noChangeAspect="1"/>
        </xdr:cNvGrpSpPr>
      </xdr:nvGrpSpPr>
      <xdr:grpSpPr>
        <a:xfrm>
          <a:off x="179070" y="2324100"/>
          <a:ext cx="294005" cy="268605"/>
          <a:chOff x="61" y="204"/>
          <a:chExt cx="31" cy="120"/>
        </a:xfrm>
      </xdr:grpSpPr>
      <xdr:sp>
        <xdr:nvSpPr>
          <xdr:cNvPr id="108" name="Rectangle 9"/>
          <xdr:cNvSpPr>
            <a:spLocks noChangeArrowheads="1"/>
          </xdr:cNvSpPr>
        </xdr:nvSpPr>
        <xdr:spPr>
          <a:xfrm>
            <a:off x="61" y="204"/>
            <a:ext cx="31" cy="120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109" name="Rectangle 10"/>
          <xdr:cNvSpPr>
            <a:spLocks noChangeArrowheads="1"/>
          </xdr:cNvSpPr>
        </xdr:nvSpPr>
        <xdr:spPr>
          <a:xfrm>
            <a:off x="62" y="209"/>
            <a:ext cx="27" cy="115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10" name="Freeform 11"/>
          <xdr:cNvSpPr>
            <a:spLocks noEditPoints="1"/>
          </xdr:cNvSpPr>
        </xdr:nvSpPr>
        <xdr:spPr>
          <a:xfrm>
            <a:off x="61" y="204"/>
            <a:ext cx="30" cy="120"/>
          </a:xfrm>
          <a:custGeom>
            <a:avLst/>
            <a:gdLst>
              <a:gd name="T0" fmla="*/ 1905 w 3196"/>
              <a:gd name="T1" fmla="*/ 2607 h 3151"/>
              <a:gd name="T2" fmla="*/ 1771 w 3196"/>
              <a:gd name="T3" fmla="*/ 2607 h 3151"/>
              <a:gd name="T4" fmla="*/ 1308 w 3196"/>
              <a:gd name="T5" fmla="*/ 2280 h 3151"/>
              <a:gd name="T6" fmla="*/ 517 w 3196"/>
              <a:gd name="T7" fmla="*/ 2280 h 3151"/>
              <a:gd name="T8" fmla="*/ 517 w 3196"/>
              <a:gd name="T9" fmla="*/ 2280 h 3151"/>
              <a:gd name="T10" fmla="*/ 2368 w 3196"/>
              <a:gd name="T11" fmla="*/ 2170 h 3151"/>
              <a:gd name="T12" fmla="*/ 2233 w 3196"/>
              <a:gd name="T13" fmla="*/ 2170 h 3151"/>
              <a:gd name="T14" fmla="*/ 1771 w 3196"/>
              <a:gd name="T15" fmla="*/ 1843 h 3151"/>
              <a:gd name="T16" fmla="*/ 979 w 3196"/>
              <a:gd name="T17" fmla="*/ 1843 h 3151"/>
              <a:gd name="T18" fmla="*/ 979 w 3196"/>
              <a:gd name="T19" fmla="*/ 1843 h 3151"/>
              <a:gd name="T20" fmla="*/ 517 w 3196"/>
              <a:gd name="T21" fmla="*/ 2170 h 3151"/>
              <a:gd name="T22" fmla="*/ 2696 w 3196"/>
              <a:gd name="T23" fmla="*/ 1733 h 3151"/>
              <a:gd name="T24" fmla="*/ 2233 w 3196"/>
              <a:gd name="T25" fmla="*/ 1405 h 3151"/>
              <a:gd name="T26" fmla="*/ 1442 w 3196"/>
              <a:gd name="T27" fmla="*/ 1405 h 3151"/>
              <a:gd name="T28" fmla="*/ 1442 w 3196"/>
              <a:gd name="T29" fmla="*/ 1405 h 3151"/>
              <a:gd name="T30" fmla="*/ 979 w 3196"/>
              <a:gd name="T31" fmla="*/ 1733 h 3151"/>
              <a:gd name="T32" fmla="*/ 2904 w 3196"/>
              <a:gd name="T33" fmla="*/ 2860 h 3151"/>
              <a:gd name="T34" fmla="*/ 609 w 3196"/>
              <a:gd name="T35" fmla="*/ 253 h 3151"/>
              <a:gd name="T36" fmla="*/ 542 w 3196"/>
              <a:gd name="T37" fmla="*/ 487 h 3151"/>
              <a:gd name="T38" fmla="*/ 520 w 3196"/>
              <a:gd name="T39" fmla="*/ 641 h 3151"/>
              <a:gd name="T40" fmla="*/ 584 w 3196"/>
              <a:gd name="T41" fmla="*/ 779 h 3151"/>
              <a:gd name="T42" fmla="*/ 712 w 3196"/>
              <a:gd name="T43" fmla="*/ 862 h 3151"/>
              <a:gd name="T44" fmla="*/ 870 w 3196"/>
              <a:gd name="T45" fmla="*/ 862 h 3151"/>
              <a:gd name="T46" fmla="*/ 996 w 3196"/>
              <a:gd name="T47" fmla="*/ 779 h 3151"/>
              <a:gd name="T48" fmla="*/ 1061 w 3196"/>
              <a:gd name="T49" fmla="*/ 641 h 3151"/>
              <a:gd name="T50" fmla="*/ 1039 w 3196"/>
              <a:gd name="T51" fmla="*/ 487 h 3151"/>
              <a:gd name="T52" fmla="*/ 971 w 3196"/>
              <a:gd name="T53" fmla="*/ 253 h 3151"/>
              <a:gd name="T54" fmla="*/ 2200 w 3196"/>
              <a:gd name="T55" fmla="*/ 453 h 3151"/>
              <a:gd name="T56" fmla="*/ 2157 w 3196"/>
              <a:gd name="T57" fmla="*/ 601 h 3151"/>
              <a:gd name="T58" fmla="*/ 2201 w 3196"/>
              <a:gd name="T59" fmla="*/ 749 h 3151"/>
              <a:gd name="T60" fmla="*/ 2315 w 3196"/>
              <a:gd name="T61" fmla="*/ 848 h 3151"/>
              <a:gd name="T62" fmla="*/ 2470 w 3196"/>
              <a:gd name="T63" fmla="*/ 870 h 3151"/>
              <a:gd name="T64" fmla="*/ 2610 w 3196"/>
              <a:gd name="T65" fmla="*/ 806 h 3151"/>
              <a:gd name="T66" fmla="*/ 2693 w 3196"/>
              <a:gd name="T67" fmla="*/ 680 h 3151"/>
              <a:gd name="T68" fmla="*/ 2693 w 3196"/>
              <a:gd name="T69" fmla="*/ 523 h 3151"/>
              <a:gd name="T70" fmla="*/ 2611 w 3196"/>
              <a:gd name="T71" fmla="*/ 397 h 3151"/>
              <a:gd name="T72" fmla="*/ 0 w 3196"/>
              <a:gd name="T73" fmla="*/ 3151 h 3151"/>
              <a:gd name="T74" fmla="*/ 2483 w 3196"/>
              <a:gd name="T75" fmla="*/ 11 h 3151"/>
              <a:gd name="T76" fmla="*/ 2556 w 3196"/>
              <a:gd name="T77" fmla="*/ 83 h 3151"/>
              <a:gd name="T78" fmla="*/ 2564 w 3196"/>
              <a:gd name="T79" fmla="*/ 652 h 3151"/>
              <a:gd name="T80" fmla="*/ 2507 w 3196"/>
              <a:gd name="T81" fmla="*/ 736 h 3151"/>
              <a:gd name="T82" fmla="*/ 2403 w 3196"/>
              <a:gd name="T83" fmla="*/ 757 h 3151"/>
              <a:gd name="T84" fmla="*/ 2318 w 3196"/>
              <a:gd name="T85" fmla="*/ 700 h 3151"/>
              <a:gd name="T86" fmla="*/ 2294 w 3196"/>
              <a:gd name="T87" fmla="*/ 135 h 3151"/>
              <a:gd name="T88" fmla="*/ 2334 w 3196"/>
              <a:gd name="T89" fmla="*/ 40 h 3151"/>
              <a:gd name="T90" fmla="*/ 2430 w 3196"/>
              <a:gd name="T91" fmla="*/ 0 h 3151"/>
              <a:gd name="T92" fmla="*/ 867 w 3196"/>
              <a:gd name="T93" fmla="*/ 23 h 3151"/>
              <a:gd name="T94" fmla="*/ 924 w 3196"/>
              <a:gd name="T95" fmla="*/ 108 h 3151"/>
              <a:gd name="T96" fmla="*/ 916 w 3196"/>
              <a:gd name="T97" fmla="*/ 677 h 3151"/>
              <a:gd name="T98" fmla="*/ 844 w 3196"/>
              <a:gd name="T99" fmla="*/ 749 h 3151"/>
              <a:gd name="T100" fmla="*/ 737 w 3196"/>
              <a:gd name="T101" fmla="*/ 749 h 3151"/>
              <a:gd name="T102" fmla="*/ 665 w 3196"/>
              <a:gd name="T103" fmla="*/ 677 h 3151"/>
              <a:gd name="T104" fmla="*/ 657 w 3196"/>
              <a:gd name="T105" fmla="*/ 108 h 3151"/>
              <a:gd name="T106" fmla="*/ 714 w 3196"/>
              <a:gd name="T107" fmla="*/ 23 h 31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96" h="3151">
                <a:moveTo>
                  <a:pt x="1905" y="2280"/>
                </a:moveTo>
                <a:lnTo>
                  <a:pt x="2233" y="2280"/>
                </a:lnTo>
                <a:lnTo>
                  <a:pt x="2233" y="2607"/>
                </a:lnTo>
                <a:lnTo>
                  <a:pt x="1905" y="2607"/>
                </a:lnTo>
                <a:lnTo>
                  <a:pt x="1905" y="2280"/>
                </a:lnTo>
                <a:close/>
                <a:moveTo>
                  <a:pt x="1442" y="2280"/>
                </a:moveTo>
                <a:lnTo>
                  <a:pt x="1771" y="2280"/>
                </a:lnTo>
                <a:lnTo>
                  <a:pt x="1771" y="2607"/>
                </a:lnTo>
                <a:lnTo>
                  <a:pt x="1442" y="2607"/>
                </a:lnTo>
                <a:lnTo>
                  <a:pt x="1442" y="2280"/>
                </a:lnTo>
                <a:close/>
                <a:moveTo>
                  <a:pt x="979" y="2280"/>
                </a:moveTo>
                <a:lnTo>
                  <a:pt x="1308" y="2280"/>
                </a:lnTo>
                <a:lnTo>
                  <a:pt x="1308" y="2607"/>
                </a:lnTo>
                <a:lnTo>
                  <a:pt x="979" y="2607"/>
                </a:lnTo>
                <a:lnTo>
                  <a:pt x="979" y="2280"/>
                </a:lnTo>
                <a:close/>
                <a:moveTo>
                  <a:pt x="517" y="2280"/>
                </a:moveTo>
                <a:lnTo>
                  <a:pt x="846" y="2280"/>
                </a:lnTo>
                <a:lnTo>
                  <a:pt x="846" y="2607"/>
                </a:lnTo>
                <a:lnTo>
                  <a:pt x="517" y="2607"/>
                </a:lnTo>
                <a:lnTo>
                  <a:pt x="517" y="2280"/>
                </a:lnTo>
                <a:close/>
                <a:moveTo>
                  <a:pt x="2368" y="1843"/>
                </a:moveTo>
                <a:lnTo>
                  <a:pt x="2696" y="1843"/>
                </a:lnTo>
                <a:lnTo>
                  <a:pt x="2696" y="2170"/>
                </a:lnTo>
                <a:lnTo>
                  <a:pt x="2368" y="2170"/>
                </a:lnTo>
                <a:lnTo>
                  <a:pt x="2368" y="1843"/>
                </a:lnTo>
                <a:close/>
                <a:moveTo>
                  <a:pt x="1905" y="1843"/>
                </a:moveTo>
                <a:lnTo>
                  <a:pt x="2233" y="1843"/>
                </a:lnTo>
                <a:lnTo>
                  <a:pt x="2233" y="2170"/>
                </a:lnTo>
                <a:lnTo>
                  <a:pt x="1905" y="2170"/>
                </a:lnTo>
                <a:lnTo>
                  <a:pt x="1905" y="1843"/>
                </a:lnTo>
                <a:close/>
                <a:moveTo>
                  <a:pt x="1442" y="1843"/>
                </a:moveTo>
                <a:lnTo>
                  <a:pt x="1771" y="1843"/>
                </a:lnTo>
                <a:lnTo>
                  <a:pt x="1771" y="2170"/>
                </a:lnTo>
                <a:lnTo>
                  <a:pt x="1442" y="2170"/>
                </a:lnTo>
                <a:lnTo>
                  <a:pt x="1442" y="1843"/>
                </a:lnTo>
                <a:close/>
                <a:moveTo>
                  <a:pt x="979" y="1843"/>
                </a:moveTo>
                <a:lnTo>
                  <a:pt x="1308" y="1843"/>
                </a:lnTo>
                <a:lnTo>
                  <a:pt x="1308" y="2170"/>
                </a:lnTo>
                <a:lnTo>
                  <a:pt x="979" y="2170"/>
                </a:lnTo>
                <a:lnTo>
                  <a:pt x="979" y="1843"/>
                </a:lnTo>
                <a:close/>
                <a:moveTo>
                  <a:pt x="517" y="1843"/>
                </a:moveTo>
                <a:lnTo>
                  <a:pt x="846" y="1843"/>
                </a:lnTo>
                <a:lnTo>
                  <a:pt x="846" y="2170"/>
                </a:lnTo>
                <a:lnTo>
                  <a:pt x="517" y="2170"/>
                </a:lnTo>
                <a:lnTo>
                  <a:pt x="517" y="1843"/>
                </a:lnTo>
                <a:close/>
                <a:moveTo>
                  <a:pt x="2368" y="1405"/>
                </a:moveTo>
                <a:lnTo>
                  <a:pt x="2696" y="1405"/>
                </a:lnTo>
                <a:lnTo>
                  <a:pt x="2696" y="1733"/>
                </a:lnTo>
                <a:lnTo>
                  <a:pt x="2368" y="1733"/>
                </a:lnTo>
                <a:lnTo>
                  <a:pt x="2368" y="1405"/>
                </a:lnTo>
                <a:close/>
                <a:moveTo>
                  <a:pt x="1905" y="1405"/>
                </a:moveTo>
                <a:lnTo>
                  <a:pt x="2233" y="1405"/>
                </a:lnTo>
                <a:lnTo>
                  <a:pt x="2233" y="1733"/>
                </a:lnTo>
                <a:lnTo>
                  <a:pt x="1905" y="1733"/>
                </a:lnTo>
                <a:lnTo>
                  <a:pt x="1905" y="1405"/>
                </a:lnTo>
                <a:close/>
                <a:moveTo>
                  <a:pt x="1442" y="1405"/>
                </a:moveTo>
                <a:lnTo>
                  <a:pt x="1771" y="1405"/>
                </a:lnTo>
                <a:lnTo>
                  <a:pt x="1771" y="1733"/>
                </a:lnTo>
                <a:lnTo>
                  <a:pt x="1442" y="1733"/>
                </a:lnTo>
                <a:lnTo>
                  <a:pt x="1442" y="1405"/>
                </a:lnTo>
                <a:close/>
                <a:moveTo>
                  <a:pt x="979" y="1405"/>
                </a:moveTo>
                <a:lnTo>
                  <a:pt x="1308" y="1405"/>
                </a:lnTo>
                <a:lnTo>
                  <a:pt x="1308" y="1733"/>
                </a:lnTo>
                <a:lnTo>
                  <a:pt x="979" y="1733"/>
                </a:lnTo>
                <a:lnTo>
                  <a:pt x="979" y="1405"/>
                </a:lnTo>
                <a:close/>
                <a:moveTo>
                  <a:pt x="292" y="1050"/>
                </a:moveTo>
                <a:lnTo>
                  <a:pt x="292" y="2860"/>
                </a:lnTo>
                <a:lnTo>
                  <a:pt x="2904" y="2860"/>
                </a:lnTo>
                <a:lnTo>
                  <a:pt x="2904" y="1050"/>
                </a:lnTo>
                <a:lnTo>
                  <a:pt x="292" y="1050"/>
                </a:lnTo>
                <a:close/>
                <a:moveTo>
                  <a:pt x="0" y="253"/>
                </a:moveTo>
                <a:lnTo>
                  <a:pt x="609" y="253"/>
                </a:lnTo>
                <a:lnTo>
                  <a:pt x="609" y="397"/>
                </a:lnTo>
                <a:lnTo>
                  <a:pt x="583" y="423"/>
                </a:lnTo>
                <a:lnTo>
                  <a:pt x="560" y="453"/>
                </a:lnTo>
                <a:lnTo>
                  <a:pt x="542" y="487"/>
                </a:lnTo>
                <a:lnTo>
                  <a:pt x="528" y="523"/>
                </a:lnTo>
                <a:lnTo>
                  <a:pt x="520" y="561"/>
                </a:lnTo>
                <a:lnTo>
                  <a:pt x="517" y="601"/>
                </a:lnTo>
                <a:lnTo>
                  <a:pt x="520" y="641"/>
                </a:lnTo>
                <a:lnTo>
                  <a:pt x="529" y="680"/>
                </a:lnTo>
                <a:lnTo>
                  <a:pt x="542" y="716"/>
                </a:lnTo>
                <a:lnTo>
                  <a:pt x="561" y="749"/>
                </a:lnTo>
                <a:lnTo>
                  <a:pt x="584" y="779"/>
                </a:lnTo>
                <a:lnTo>
                  <a:pt x="611" y="806"/>
                </a:lnTo>
                <a:lnTo>
                  <a:pt x="641" y="829"/>
                </a:lnTo>
                <a:lnTo>
                  <a:pt x="675" y="848"/>
                </a:lnTo>
                <a:lnTo>
                  <a:pt x="712" y="862"/>
                </a:lnTo>
                <a:lnTo>
                  <a:pt x="750" y="870"/>
                </a:lnTo>
                <a:lnTo>
                  <a:pt x="790" y="873"/>
                </a:lnTo>
                <a:lnTo>
                  <a:pt x="831" y="870"/>
                </a:lnTo>
                <a:lnTo>
                  <a:pt x="870" y="862"/>
                </a:lnTo>
                <a:lnTo>
                  <a:pt x="906" y="848"/>
                </a:lnTo>
                <a:lnTo>
                  <a:pt x="939" y="829"/>
                </a:lnTo>
                <a:lnTo>
                  <a:pt x="970" y="806"/>
                </a:lnTo>
                <a:lnTo>
                  <a:pt x="996" y="779"/>
                </a:lnTo>
                <a:lnTo>
                  <a:pt x="1020" y="749"/>
                </a:lnTo>
                <a:lnTo>
                  <a:pt x="1039" y="716"/>
                </a:lnTo>
                <a:lnTo>
                  <a:pt x="1053" y="680"/>
                </a:lnTo>
                <a:lnTo>
                  <a:pt x="1061" y="641"/>
                </a:lnTo>
                <a:lnTo>
                  <a:pt x="1064" y="601"/>
                </a:lnTo>
                <a:lnTo>
                  <a:pt x="1061" y="561"/>
                </a:lnTo>
                <a:lnTo>
                  <a:pt x="1053" y="523"/>
                </a:lnTo>
                <a:lnTo>
                  <a:pt x="1039" y="487"/>
                </a:lnTo>
                <a:lnTo>
                  <a:pt x="1021" y="453"/>
                </a:lnTo>
                <a:lnTo>
                  <a:pt x="997" y="423"/>
                </a:lnTo>
                <a:lnTo>
                  <a:pt x="971" y="397"/>
                </a:lnTo>
                <a:lnTo>
                  <a:pt x="971" y="253"/>
                </a:lnTo>
                <a:lnTo>
                  <a:pt x="2249" y="253"/>
                </a:lnTo>
                <a:lnTo>
                  <a:pt x="2249" y="397"/>
                </a:lnTo>
                <a:lnTo>
                  <a:pt x="2223" y="423"/>
                </a:lnTo>
                <a:lnTo>
                  <a:pt x="2200" y="453"/>
                </a:lnTo>
                <a:lnTo>
                  <a:pt x="2182" y="487"/>
                </a:lnTo>
                <a:lnTo>
                  <a:pt x="2168" y="523"/>
                </a:lnTo>
                <a:lnTo>
                  <a:pt x="2160" y="561"/>
                </a:lnTo>
                <a:lnTo>
                  <a:pt x="2157" y="601"/>
                </a:lnTo>
                <a:lnTo>
                  <a:pt x="2160" y="641"/>
                </a:lnTo>
                <a:lnTo>
                  <a:pt x="2169" y="680"/>
                </a:lnTo>
                <a:lnTo>
                  <a:pt x="2182" y="716"/>
                </a:lnTo>
                <a:lnTo>
                  <a:pt x="2201" y="749"/>
                </a:lnTo>
                <a:lnTo>
                  <a:pt x="2224" y="779"/>
                </a:lnTo>
                <a:lnTo>
                  <a:pt x="2251" y="806"/>
                </a:lnTo>
                <a:lnTo>
                  <a:pt x="2281" y="829"/>
                </a:lnTo>
                <a:lnTo>
                  <a:pt x="2315" y="848"/>
                </a:lnTo>
                <a:lnTo>
                  <a:pt x="2352" y="862"/>
                </a:lnTo>
                <a:lnTo>
                  <a:pt x="2390" y="870"/>
                </a:lnTo>
                <a:lnTo>
                  <a:pt x="2430" y="873"/>
                </a:lnTo>
                <a:lnTo>
                  <a:pt x="2470" y="870"/>
                </a:lnTo>
                <a:lnTo>
                  <a:pt x="2510" y="862"/>
                </a:lnTo>
                <a:lnTo>
                  <a:pt x="2546" y="848"/>
                </a:lnTo>
                <a:lnTo>
                  <a:pt x="2579" y="829"/>
                </a:lnTo>
                <a:lnTo>
                  <a:pt x="2610" y="806"/>
                </a:lnTo>
                <a:lnTo>
                  <a:pt x="2636" y="779"/>
                </a:lnTo>
                <a:lnTo>
                  <a:pt x="2659" y="749"/>
                </a:lnTo>
                <a:lnTo>
                  <a:pt x="2679" y="716"/>
                </a:lnTo>
                <a:lnTo>
                  <a:pt x="2693" y="680"/>
                </a:lnTo>
                <a:lnTo>
                  <a:pt x="2701" y="641"/>
                </a:lnTo>
                <a:lnTo>
                  <a:pt x="2704" y="601"/>
                </a:lnTo>
                <a:lnTo>
                  <a:pt x="2701" y="561"/>
                </a:lnTo>
                <a:lnTo>
                  <a:pt x="2693" y="523"/>
                </a:lnTo>
                <a:lnTo>
                  <a:pt x="2679" y="487"/>
                </a:lnTo>
                <a:lnTo>
                  <a:pt x="2660" y="453"/>
                </a:lnTo>
                <a:lnTo>
                  <a:pt x="2637" y="423"/>
                </a:lnTo>
                <a:lnTo>
                  <a:pt x="2611" y="397"/>
                </a:lnTo>
                <a:lnTo>
                  <a:pt x="2611" y="253"/>
                </a:lnTo>
                <a:lnTo>
                  <a:pt x="3196" y="253"/>
                </a:lnTo>
                <a:lnTo>
                  <a:pt x="3196" y="3151"/>
                </a:lnTo>
                <a:lnTo>
                  <a:pt x="0" y="3151"/>
                </a:lnTo>
                <a:lnTo>
                  <a:pt x="0" y="253"/>
                </a:lnTo>
                <a:close/>
                <a:moveTo>
                  <a:pt x="2430" y="0"/>
                </a:moveTo>
                <a:lnTo>
                  <a:pt x="2457" y="3"/>
                </a:lnTo>
                <a:lnTo>
                  <a:pt x="2483" y="11"/>
                </a:lnTo>
                <a:lnTo>
                  <a:pt x="2507" y="23"/>
                </a:lnTo>
                <a:lnTo>
                  <a:pt x="2527" y="40"/>
                </a:lnTo>
                <a:lnTo>
                  <a:pt x="2543" y="60"/>
                </a:lnTo>
                <a:lnTo>
                  <a:pt x="2556" y="83"/>
                </a:lnTo>
                <a:lnTo>
                  <a:pt x="2564" y="108"/>
                </a:lnTo>
                <a:lnTo>
                  <a:pt x="2566" y="135"/>
                </a:lnTo>
                <a:lnTo>
                  <a:pt x="2566" y="624"/>
                </a:lnTo>
                <a:lnTo>
                  <a:pt x="2564" y="652"/>
                </a:lnTo>
                <a:lnTo>
                  <a:pt x="2556" y="677"/>
                </a:lnTo>
                <a:lnTo>
                  <a:pt x="2543" y="700"/>
                </a:lnTo>
                <a:lnTo>
                  <a:pt x="2527" y="720"/>
                </a:lnTo>
                <a:lnTo>
                  <a:pt x="2507" y="736"/>
                </a:lnTo>
                <a:lnTo>
                  <a:pt x="2483" y="749"/>
                </a:lnTo>
                <a:lnTo>
                  <a:pt x="2457" y="757"/>
                </a:lnTo>
                <a:lnTo>
                  <a:pt x="2430" y="760"/>
                </a:lnTo>
                <a:lnTo>
                  <a:pt x="2403" y="757"/>
                </a:lnTo>
                <a:lnTo>
                  <a:pt x="2377" y="749"/>
                </a:lnTo>
                <a:lnTo>
                  <a:pt x="2354" y="736"/>
                </a:lnTo>
                <a:lnTo>
                  <a:pt x="2334" y="720"/>
                </a:lnTo>
                <a:lnTo>
                  <a:pt x="2318" y="700"/>
                </a:lnTo>
                <a:lnTo>
                  <a:pt x="2305" y="677"/>
                </a:lnTo>
                <a:lnTo>
                  <a:pt x="2296" y="652"/>
                </a:lnTo>
                <a:lnTo>
                  <a:pt x="2294" y="624"/>
                </a:lnTo>
                <a:lnTo>
                  <a:pt x="2294" y="135"/>
                </a:lnTo>
                <a:lnTo>
                  <a:pt x="2296" y="108"/>
                </a:lnTo>
                <a:lnTo>
                  <a:pt x="2305" y="83"/>
                </a:lnTo>
                <a:lnTo>
                  <a:pt x="2318" y="60"/>
                </a:lnTo>
                <a:lnTo>
                  <a:pt x="2334" y="40"/>
                </a:lnTo>
                <a:lnTo>
                  <a:pt x="2354" y="23"/>
                </a:lnTo>
                <a:lnTo>
                  <a:pt x="2377" y="11"/>
                </a:lnTo>
                <a:lnTo>
                  <a:pt x="2403" y="3"/>
                </a:lnTo>
                <a:lnTo>
                  <a:pt x="2430" y="0"/>
                </a:lnTo>
                <a:close/>
                <a:moveTo>
                  <a:pt x="790" y="0"/>
                </a:moveTo>
                <a:lnTo>
                  <a:pt x="817" y="3"/>
                </a:lnTo>
                <a:lnTo>
                  <a:pt x="844" y="11"/>
                </a:lnTo>
                <a:lnTo>
                  <a:pt x="867" y="23"/>
                </a:lnTo>
                <a:lnTo>
                  <a:pt x="887" y="40"/>
                </a:lnTo>
                <a:lnTo>
                  <a:pt x="903" y="60"/>
                </a:lnTo>
                <a:lnTo>
                  <a:pt x="916" y="83"/>
                </a:lnTo>
                <a:lnTo>
                  <a:pt x="924" y="108"/>
                </a:lnTo>
                <a:lnTo>
                  <a:pt x="926" y="135"/>
                </a:lnTo>
                <a:lnTo>
                  <a:pt x="926" y="624"/>
                </a:lnTo>
                <a:lnTo>
                  <a:pt x="924" y="652"/>
                </a:lnTo>
                <a:lnTo>
                  <a:pt x="916" y="677"/>
                </a:lnTo>
                <a:lnTo>
                  <a:pt x="903" y="700"/>
                </a:lnTo>
                <a:lnTo>
                  <a:pt x="887" y="720"/>
                </a:lnTo>
                <a:lnTo>
                  <a:pt x="867" y="736"/>
                </a:lnTo>
                <a:lnTo>
                  <a:pt x="844" y="749"/>
                </a:lnTo>
                <a:lnTo>
                  <a:pt x="817" y="757"/>
                </a:lnTo>
                <a:lnTo>
                  <a:pt x="790" y="760"/>
                </a:lnTo>
                <a:lnTo>
                  <a:pt x="763" y="757"/>
                </a:lnTo>
                <a:lnTo>
                  <a:pt x="737" y="749"/>
                </a:lnTo>
                <a:lnTo>
                  <a:pt x="714" y="736"/>
                </a:lnTo>
                <a:lnTo>
                  <a:pt x="694" y="720"/>
                </a:lnTo>
                <a:lnTo>
                  <a:pt x="678" y="700"/>
                </a:lnTo>
                <a:lnTo>
                  <a:pt x="665" y="677"/>
                </a:lnTo>
                <a:lnTo>
                  <a:pt x="657" y="652"/>
                </a:lnTo>
                <a:lnTo>
                  <a:pt x="655" y="624"/>
                </a:lnTo>
                <a:lnTo>
                  <a:pt x="655" y="135"/>
                </a:lnTo>
                <a:lnTo>
                  <a:pt x="657" y="108"/>
                </a:lnTo>
                <a:lnTo>
                  <a:pt x="665" y="83"/>
                </a:lnTo>
                <a:lnTo>
                  <a:pt x="678" y="60"/>
                </a:lnTo>
                <a:lnTo>
                  <a:pt x="694" y="40"/>
                </a:lnTo>
                <a:lnTo>
                  <a:pt x="714" y="23"/>
                </a:lnTo>
                <a:lnTo>
                  <a:pt x="737" y="11"/>
                </a:lnTo>
                <a:lnTo>
                  <a:pt x="763" y="3"/>
                </a:lnTo>
                <a:lnTo>
                  <a:pt x="79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</a:ln>
        </xdr:spPr>
      </xdr:sp>
    </xdr:grpSp>
    <xdr:clientData/>
  </xdr:twoCellAnchor>
  <xdr:twoCellAnchor editAs="oneCell">
    <xdr:from>
      <xdr:col>0</xdr:col>
      <xdr:colOff>241038</xdr:colOff>
      <xdr:row>22</xdr:row>
      <xdr:rowOff>8404</xdr:rowOff>
    </xdr:from>
    <xdr:to>
      <xdr:col>2</xdr:col>
      <xdr:colOff>564888</xdr:colOff>
      <xdr:row>23</xdr:row>
      <xdr:rowOff>8404</xdr:rowOff>
    </xdr:to>
    <xdr:grpSp>
      <xdr:nvGrpSpPr>
        <xdr:cNvPr id="111" name="Add Event" descr="Select to add a new event"/>
        <xdr:cNvGrpSpPr/>
      </xdr:nvGrpSpPr>
      <xdr:grpSpPr>
        <a:xfrm>
          <a:off x="177800" y="4679315"/>
          <a:ext cx="1675765" cy="190500"/>
          <a:chOff x="298188" y="4809004"/>
          <a:chExt cx="1381125" cy="190500"/>
        </a:xfrm>
      </xdr:grpSpPr>
      <xdr:sp>
        <xdr:nvSpPr>
          <xdr:cNvPr id="112" name="Rounded Rectangle 111">
            <a:hlinkClick xmlns:r="http://schemas.openxmlformats.org/officeDocument/2006/relationships" r:id="rId1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ADD</a:t>
            </a:r>
            <a:r>
              <a:rPr lang="en-US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EVENT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3" name="Add Event"/>
          <xdr:cNvGrpSpPr>
            <a:grpSpLocks noChangeAspect="1"/>
          </xdr:cNvGrpSpPr>
        </xdr:nvGrpSpPr>
        <xdr:grpSpPr>
          <a:xfrm>
            <a:off x="347124" y="4829174"/>
            <a:ext cx="146404" cy="152399"/>
            <a:chOff x="32" y="40"/>
            <a:chExt cx="15" cy="487"/>
          </a:xfrm>
        </xdr:grpSpPr>
        <xdr:sp>
          <xdr:nvSpPr>
            <xdr:cNvPr id="115" name="Rectangle 15"/>
            <xdr:cNvSpPr>
              <a:spLocks noChangeArrowheads="1"/>
            </xdr:cNvSpPr>
          </xdr:nvSpPr>
          <xdr:spPr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>
          <xdr:nvSpPr>
            <xdr:cNvPr id="116" name="Freeform 16"/>
            <xdr:cNvSpPr>
              <a:spLocks noEditPoints="1"/>
            </xdr:cNvSpPr>
          </xdr:nvSpPr>
          <xdr:spPr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</a:ln>
          </xdr:spPr>
        </xdr:sp>
      </xdr:grpSp>
    </xdr:grpSp>
    <xdr:clientData/>
  </xdr:twoCellAnchor>
  <xdr:twoCellAnchor editAs="oneCell">
    <xdr:from>
      <xdr:col>0</xdr:col>
      <xdr:colOff>179579</xdr:colOff>
      <xdr:row>20</xdr:row>
      <xdr:rowOff>7845</xdr:rowOff>
    </xdr:from>
    <xdr:to>
      <xdr:col>2</xdr:col>
      <xdr:colOff>568787</xdr:colOff>
      <xdr:row>21</xdr:row>
      <xdr:rowOff>7845</xdr:rowOff>
    </xdr:to>
    <xdr:grpSp>
      <xdr:nvGrpSpPr>
        <xdr:cNvPr id="117" name="Edit Times" descr="Select to edit scheduler time intervals"/>
        <xdr:cNvGrpSpPr/>
      </xdr:nvGrpSpPr>
      <xdr:grpSpPr>
        <a:xfrm>
          <a:off x="177800" y="4297680"/>
          <a:ext cx="1679575" cy="190500"/>
          <a:chOff x="303404" y="4513170"/>
          <a:chExt cx="1379808" cy="190500"/>
        </a:xfrm>
      </xdr:grpSpPr>
      <xdr:sp>
        <xdr:nvSpPr>
          <xdr:cNvPr id="118" name="Rounded Rectangle 117">
            <a:hlinkClick xmlns:r="http://schemas.openxmlformats.org/officeDocument/2006/relationships" r:id="rId2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EDIT TIMES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119" name="Edit Times"/>
          <xdr:cNvGrpSpPr>
            <a:grpSpLocks noChangeAspect="1"/>
          </xdr:cNvGrpSpPr>
        </xdr:nvGrpSpPr>
        <xdr:grpSpPr>
          <a:xfrm>
            <a:off x="344034" y="4540255"/>
            <a:ext cx="132757" cy="134639"/>
            <a:chOff x="43" y="73"/>
            <a:chExt cx="41" cy="425"/>
          </a:xfrm>
        </xdr:grpSpPr>
        <xdr:sp>
          <xdr:nvSpPr>
            <xdr:cNvPr id="121" name="Rectangle 20"/>
            <xdr:cNvSpPr>
              <a:spLocks noChangeArrowheads="1"/>
            </xdr:cNvSpPr>
          </xdr:nvSpPr>
          <xdr:spPr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>
          <xdr:nvSpPr>
            <xdr:cNvPr id="122" name="Freeform 21"/>
            <xdr:cNvSpPr>
              <a:spLocks noEditPoints="1"/>
            </xdr:cNvSpPr>
          </xdr:nvSpPr>
          <xdr:spPr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</a:ln>
          </xdr:spPr>
        </xdr:sp>
      </xdr:grpSp>
    </xdr:grpSp>
    <xdr:clientData/>
  </xdr:twoCellAnchor>
  <xdr:twoCellAnchor editAs="oneCell">
    <xdr:from>
      <xdr:col>1</xdr:col>
      <xdr:colOff>280</xdr:colOff>
      <xdr:row>17</xdr:row>
      <xdr:rowOff>112569</xdr:rowOff>
    </xdr:from>
    <xdr:to>
      <xdr:col>1</xdr:col>
      <xdr:colOff>296115</xdr:colOff>
      <xdr:row>19</xdr:row>
      <xdr:rowOff>14518</xdr:rowOff>
    </xdr:to>
    <xdr:grpSp>
      <xdr:nvGrpSpPr>
        <xdr:cNvPr id="123" name="Toolbox Icon" descr="Briefcase"/>
        <xdr:cNvGrpSpPr>
          <a:grpSpLocks noChangeAspect="1"/>
        </xdr:cNvGrpSpPr>
      </xdr:nvGrpSpPr>
      <xdr:grpSpPr>
        <a:xfrm>
          <a:off x="177800" y="3830955"/>
          <a:ext cx="295910" cy="282575"/>
          <a:chOff x="32" y="131"/>
          <a:chExt cx="31" cy="402"/>
        </a:xfrm>
      </xdr:grpSpPr>
      <xdr:sp>
        <xdr:nvSpPr>
          <xdr:cNvPr id="125" name="Rectangle 25"/>
          <xdr:cNvSpPr>
            <a:spLocks noChangeArrowheads="1"/>
          </xdr:cNvSpPr>
        </xdr:nvSpPr>
        <xdr:spPr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126" name="Rectangle 26"/>
          <xdr:cNvSpPr>
            <a:spLocks noChangeArrowheads="1"/>
          </xdr:cNvSpPr>
        </xdr:nvSpPr>
        <xdr:spPr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27" name="Freeform 27"/>
          <xdr:cNvSpPr>
            <a:spLocks noEditPoints="1"/>
          </xdr:cNvSpPr>
        </xdr:nvSpPr>
        <xdr:spPr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</a:ln>
        </xdr:spPr>
      </xdr:sp>
    </xdr:grpSp>
    <xdr:clientData/>
  </xdr:twoCellAnchor>
  <xdr:twoCellAnchor editAs="oneCell">
    <xdr:from>
      <xdr:col>4</xdr:col>
      <xdr:colOff>86590</xdr:colOff>
      <xdr:row>1</xdr:row>
      <xdr:rowOff>19915</xdr:rowOff>
    </xdr:from>
    <xdr:to>
      <xdr:col>4</xdr:col>
      <xdr:colOff>404249</xdr:colOff>
      <xdr:row>1</xdr:row>
      <xdr:rowOff>334586</xdr:rowOff>
    </xdr:to>
    <xdr:grpSp>
      <xdr:nvGrpSpPr>
        <xdr:cNvPr id="155" name="Clock Icon" descr="Clock"/>
        <xdr:cNvGrpSpPr>
          <a:grpSpLocks noChangeAspect="1"/>
        </xdr:cNvGrpSpPr>
      </xdr:nvGrpSpPr>
      <xdr:grpSpPr>
        <a:xfrm>
          <a:off x="2664460" y="526415"/>
          <a:ext cx="317500" cy="314325"/>
          <a:chOff x="270" y="53"/>
          <a:chExt cx="29" cy="29"/>
        </a:xfrm>
      </xdr:grpSpPr>
      <xdr:sp>
        <xdr:nvSpPr>
          <xdr:cNvPr id="157" name="Rectangle 9"/>
          <xdr:cNvSpPr>
            <a:spLocks noChangeArrowheads="1"/>
          </xdr:cNvSpPr>
        </xdr:nvSpPr>
        <xdr:spPr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158" name="Freeform 10"/>
          <xdr:cNvSpPr/>
        </xdr:nvSpPr>
        <xdr:spPr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</a:ln>
        </xdr:spPr>
      </xdr:sp>
      <xdr:sp>
        <xdr:nvSpPr>
          <xdr:cNvPr id="159" name="Rectangle 11"/>
          <xdr:cNvSpPr>
            <a:spLocks noChangeArrowheads="1"/>
          </xdr:cNvSpPr>
        </xdr:nvSpPr>
        <xdr:spPr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60" name="Rectangle 12"/>
          <xdr:cNvSpPr>
            <a:spLocks noChangeArrowheads="1"/>
          </xdr:cNvSpPr>
        </xdr:nvSpPr>
        <xdr:spPr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61" name="Rectangle 13"/>
          <xdr:cNvSpPr>
            <a:spLocks noChangeArrowheads="1"/>
          </xdr:cNvSpPr>
        </xdr:nvSpPr>
        <xdr:spPr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62" name="Rectangle 14"/>
          <xdr:cNvSpPr>
            <a:spLocks noChangeArrowheads="1"/>
          </xdr:cNvSpPr>
        </xdr:nvSpPr>
        <xdr:spPr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63" name="Freeform 15"/>
          <xdr:cNvSpPr/>
        </xdr:nvSpPr>
        <xdr:spPr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64" name="Freeform 16"/>
          <xdr:cNvSpPr/>
        </xdr:nvSpPr>
        <xdr:spPr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65" name="Freeform 17"/>
          <xdr:cNvSpPr/>
        </xdr:nvSpPr>
        <xdr:spPr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66" name="Freeform 18"/>
          <xdr:cNvSpPr/>
        </xdr:nvSpPr>
        <xdr:spPr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67" name="Freeform 19"/>
          <xdr:cNvSpPr/>
        </xdr:nvSpPr>
        <xdr:spPr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68" name="Freeform 20"/>
          <xdr:cNvSpPr/>
        </xdr:nvSpPr>
        <xdr:spPr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69" name="Freeform 21"/>
          <xdr:cNvSpPr/>
        </xdr:nvSpPr>
        <xdr:spPr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70" name="Freeform 22"/>
          <xdr:cNvSpPr/>
        </xdr:nvSpPr>
        <xdr:spPr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71" name="Freeform 23"/>
          <xdr:cNvSpPr/>
        </xdr:nvSpPr>
        <xdr:spPr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</xdr:grpSp>
    <xdr:clientData/>
  </xdr:twoCellAnchor>
  <xdr:twoCellAnchor editAs="oneCell">
    <xdr:from>
      <xdr:col>7</xdr:col>
      <xdr:colOff>95034</xdr:colOff>
      <xdr:row>1</xdr:row>
      <xdr:rowOff>29440</xdr:rowOff>
    </xdr:from>
    <xdr:to>
      <xdr:col>7</xdr:col>
      <xdr:colOff>527581</xdr:colOff>
      <xdr:row>1</xdr:row>
      <xdr:rowOff>322203</xdr:rowOff>
    </xdr:to>
    <xdr:grpSp>
      <xdr:nvGrpSpPr>
        <xdr:cNvPr id="172" name="Camera Icon" descr="Camera"/>
        <xdr:cNvGrpSpPr>
          <a:grpSpLocks noChangeAspect="1"/>
        </xdr:cNvGrpSpPr>
      </xdr:nvGrpSpPr>
      <xdr:grpSpPr>
        <a:xfrm>
          <a:off x="5746750" y="535940"/>
          <a:ext cx="432435" cy="292735"/>
          <a:chOff x="306" y="55"/>
          <a:chExt cx="291" cy="27"/>
        </a:xfrm>
      </xdr:grpSpPr>
      <xdr:sp>
        <xdr:nvSpPr>
          <xdr:cNvPr id="174" name="Rectangle 27"/>
          <xdr:cNvSpPr>
            <a:spLocks noChangeArrowheads="1"/>
          </xdr:cNvSpPr>
        </xdr:nvSpPr>
        <xdr:spPr>
          <a:xfrm>
            <a:off x="306" y="55"/>
            <a:ext cx="291" cy="27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175" name="Rectangle 28"/>
          <xdr:cNvSpPr>
            <a:spLocks noChangeArrowheads="1"/>
          </xdr:cNvSpPr>
        </xdr:nvSpPr>
        <xdr:spPr>
          <a:xfrm>
            <a:off x="308" y="59"/>
            <a:ext cx="288" cy="2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76" name="Freeform 29"/>
          <xdr:cNvSpPr>
            <a:spLocks noEditPoints="1"/>
          </xdr:cNvSpPr>
        </xdr:nvSpPr>
        <xdr:spPr>
          <a:xfrm>
            <a:off x="306" y="55"/>
            <a:ext cx="290" cy="27"/>
          </a:xfrm>
          <a:custGeom>
            <a:avLst/>
            <a:gdLst>
              <a:gd name="T0" fmla="*/ 1922 w 3255"/>
              <a:gd name="T1" fmla="*/ 995 h 2315"/>
              <a:gd name="T2" fmla="*/ 1774 w 3255"/>
              <a:gd name="T3" fmla="*/ 1142 h 2315"/>
              <a:gd name="T4" fmla="*/ 1736 w 3255"/>
              <a:gd name="T5" fmla="*/ 1353 h 2315"/>
              <a:gd name="T6" fmla="*/ 1822 w 3255"/>
              <a:gd name="T7" fmla="*/ 1544 h 2315"/>
              <a:gd name="T8" fmla="*/ 2001 w 3255"/>
              <a:gd name="T9" fmla="*/ 1652 h 2315"/>
              <a:gd name="T10" fmla="*/ 2217 w 3255"/>
              <a:gd name="T11" fmla="*/ 1639 h 2315"/>
              <a:gd name="T12" fmla="*/ 2381 w 3255"/>
              <a:gd name="T13" fmla="*/ 1511 h 2315"/>
              <a:gd name="T14" fmla="*/ 2444 w 3255"/>
              <a:gd name="T15" fmla="*/ 1309 h 2315"/>
              <a:gd name="T16" fmla="*/ 2381 w 3255"/>
              <a:gd name="T17" fmla="*/ 1105 h 2315"/>
              <a:gd name="T18" fmla="*/ 2217 w 3255"/>
              <a:gd name="T19" fmla="*/ 977 h 2315"/>
              <a:gd name="T20" fmla="*/ 2151 w 3255"/>
              <a:gd name="T21" fmla="*/ 707 h 2315"/>
              <a:gd name="T22" fmla="*/ 2428 w 3255"/>
              <a:gd name="T23" fmla="*/ 807 h 2315"/>
              <a:gd name="T24" fmla="*/ 2622 w 3255"/>
              <a:gd name="T25" fmla="*/ 1020 h 2315"/>
              <a:gd name="T26" fmla="*/ 2695 w 3255"/>
              <a:gd name="T27" fmla="*/ 1309 h 2315"/>
              <a:gd name="T28" fmla="*/ 2622 w 3255"/>
              <a:gd name="T29" fmla="*/ 1596 h 2315"/>
              <a:gd name="T30" fmla="*/ 2428 w 3255"/>
              <a:gd name="T31" fmla="*/ 1809 h 2315"/>
              <a:gd name="T32" fmla="*/ 2151 w 3255"/>
              <a:gd name="T33" fmla="*/ 1909 h 2315"/>
              <a:gd name="T34" fmla="*/ 1852 w 3255"/>
              <a:gd name="T35" fmla="*/ 1865 h 2315"/>
              <a:gd name="T36" fmla="*/ 1620 w 3255"/>
              <a:gd name="T37" fmla="*/ 1693 h 2315"/>
              <a:gd name="T38" fmla="*/ 1495 w 3255"/>
              <a:gd name="T39" fmla="*/ 1430 h 2315"/>
              <a:gd name="T40" fmla="*/ 1510 w 3255"/>
              <a:gd name="T41" fmla="*/ 1128 h 2315"/>
              <a:gd name="T42" fmla="*/ 1660 w 3255"/>
              <a:gd name="T43" fmla="*/ 881 h 2315"/>
              <a:gd name="T44" fmla="*/ 1909 w 3255"/>
              <a:gd name="T45" fmla="*/ 731 h 2315"/>
              <a:gd name="T46" fmla="*/ 2020 w 3255"/>
              <a:gd name="T47" fmla="*/ 522 h 2315"/>
              <a:gd name="T48" fmla="*/ 1708 w 3255"/>
              <a:gd name="T49" fmla="*/ 616 h 2315"/>
              <a:gd name="T50" fmla="*/ 1465 w 3255"/>
              <a:gd name="T51" fmla="*/ 822 h 2315"/>
              <a:gd name="T52" fmla="*/ 1322 w 3255"/>
              <a:gd name="T53" fmla="*/ 1109 h 2315"/>
              <a:gd name="T54" fmla="*/ 1308 w 3255"/>
              <a:gd name="T55" fmla="*/ 1443 h 2315"/>
              <a:gd name="T56" fmla="*/ 1427 w 3255"/>
              <a:gd name="T57" fmla="*/ 1743 h 2315"/>
              <a:gd name="T58" fmla="*/ 1652 w 3255"/>
              <a:gd name="T59" fmla="*/ 1968 h 2315"/>
              <a:gd name="T60" fmla="*/ 1954 w 3255"/>
              <a:gd name="T61" fmla="*/ 2087 h 2315"/>
              <a:gd name="T62" fmla="*/ 2288 w 3255"/>
              <a:gd name="T63" fmla="*/ 2073 h 2315"/>
              <a:gd name="T64" fmla="*/ 2577 w 3255"/>
              <a:gd name="T65" fmla="*/ 1931 h 2315"/>
              <a:gd name="T66" fmla="*/ 2784 w 3255"/>
              <a:gd name="T67" fmla="*/ 1688 h 2315"/>
              <a:gd name="T68" fmla="*/ 2878 w 3255"/>
              <a:gd name="T69" fmla="*/ 1377 h 2315"/>
              <a:gd name="T70" fmla="*/ 2837 w 3255"/>
              <a:gd name="T71" fmla="*/ 1046 h 2315"/>
              <a:gd name="T72" fmla="*/ 2671 w 3255"/>
              <a:gd name="T73" fmla="*/ 773 h 2315"/>
              <a:gd name="T74" fmla="*/ 2412 w 3255"/>
              <a:gd name="T75" fmla="*/ 587 h 2315"/>
              <a:gd name="T76" fmla="*/ 2088 w 3255"/>
              <a:gd name="T77" fmla="*/ 519 h 2315"/>
              <a:gd name="T78" fmla="*/ 482 w 3255"/>
              <a:gd name="T79" fmla="*/ 458 h 2315"/>
              <a:gd name="T80" fmla="*/ 470 w 3255"/>
              <a:gd name="T81" fmla="*/ 563 h 2315"/>
              <a:gd name="T82" fmla="*/ 560 w 3255"/>
              <a:gd name="T83" fmla="*/ 619 h 2315"/>
              <a:gd name="T84" fmla="*/ 1100 w 3255"/>
              <a:gd name="T85" fmla="*/ 581 h 2315"/>
              <a:gd name="T86" fmla="*/ 1112 w 3255"/>
              <a:gd name="T87" fmla="*/ 476 h 2315"/>
              <a:gd name="T88" fmla="*/ 1023 w 3255"/>
              <a:gd name="T89" fmla="*/ 421 h 2315"/>
              <a:gd name="T90" fmla="*/ 2868 w 3255"/>
              <a:gd name="T91" fmla="*/ 396 h 2315"/>
              <a:gd name="T92" fmla="*/ 2868 w 3255"/>
              <a:gd name="T93" fmla="*/ 580 h 2315"/>
              <a:gd name="T94" fmla="*/ 3050 w 3255"/>
              <a:gd name="T95" fmla="*/ 598 h 2315"/>
              <a:gd name="T96" fmla="*/ 3085 w 3255"/>
              <a:gd name="T97" fmla="*/ 427 h 2315"/>
              <a:gd name="T98" fmla="*/ 3033 w 3255"/>
              <a:gd name="T99" fmla="*/ 375 h 2315"/>
              <a:gd name="T100" fmla="*/ 3255 w 3255"/>
              <a:gd name="T101" fmla="*/ 195 h 2315"/>
              <a:gd name="T102" fmla="*/ 480 w 3255"/>
              <a:gd name="T103" fmla="*/ 0 h 231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55" h="2315">
                <a:moveTo>
                  <a:pt x="2088" y="953"/>
                </a:moveTo>
                <a:lnTo>
                  <a:pt x="2044" y="956"/>
                </a:lnTo>
                <a:lnTo>
                  <a:pt x="2001" y="964"/>
                </a:lnTo>
                <a:lnTo>
                  <a:pt x="1960" y="977"/>
                </a:lnTo>
                <a:lnTo>
                  <a:pt x="1922" y="995"/>
                </a:lnTo>
                <a:lnTo>
                  <a:pt x="1886" y="1017"/>
                </a:lnTo>
                <a:lnTo>
                  <a:pt x="1852" y="1043"/>
                </a:lnTo>
                <a:lnTo>
                  <a:pt x="1822" y="1072"/>
                </a:lnTo>
                <a:lnTo>
                  <a:pt x="1796" y="1105"/>
                </a:lnTo>
                <a:lnTo>
                  <a:pt x="1774" y="1142"/>
                </a:lnTo>
                <a:lnTo>
                  <a:pt x="1757" y="1181"/>
                </a:lnTo>
                <a:lnTo>
                  <a:pt x="1744" y="1221"/>
                </a:lnTo>
                <a:lnTo>
                  <a:pt x="1736" y="1264"/>
                </a:lnTo>
                <a:lnTo>
                  <a:pt x="1733" y="1309"/>
                </a:lnTo>
                <a:lnTo>
                  <a:pt x="1736" y="1353"/>
                </a:lnTo>
                <a:lnTo>
                  <a:pt x="1744" y="1396"/>
                </a:lnTo>
                <a:lnTo>
                  <a:pt x="1757" y="1437"/>
                </a:lnTo>
                <a:lnTo>
                  <a:pt x="1774" y="1475"/>
                </a:lnTo>
                <a:lnTo>
                  <a:pt x="1796" y="1511"/>
                </a:lnTo>
                <a:lnTo>
                  <a:pt x="1822" y="1544"/>
                </a:lnTo>
                <a:lnTo>
                  <a:pt x="1852" y="1573"/>
                </a:lnTo>
                <a:lnTo>
                  <a:pt x="1886" y="1599"/>
                </a:lnTo>
                <a:lnTo>
                  <a:pt x="1922" y="1621"/>
                </a:lnTo>
                <a:lnTo>
                  <a:pt x="1960" y="1639"/>
                </a:lnTo>
                <a:lnTo>
                  <a:pt x="2001" y="1652"/>
                </a:lnTo>
                <a:lnTo>
                  <a:pt x="2044" y="1660"/>
                </a:lnTo>
                <a:lnTo>
                  <a:pt x="2088" y="1663"/>
                </a:lnTo>
                <a:lnTo>
                  <a:pt x="2134" y="1660"/>
                </a:lnTo>
                <a:lnTo>
                  <a:pt x="2176" y="1652"/>
                </a:lnTo>
                <a:lnTo>
                  <a:pt x="2217" y="1639"/>
                </a:lnTo>
                <a:lnTo>
                  <a:pt x="2256" y="1621"/>
                </a:lnTo>
                <a:lnTo>
                  <a:pt x="2292" y="1599"/>
                </a:lnTo>
                <a:lnTo>
                  <a:pt x="2325" y="1573"/>
                </a:lnTo>
                <a:lnTo>
                  <a:pt x="2355" y="1544"/>
                </a:lnTo>
                <a:lnTo>
                  <a:pt x="2381" y="1511"/>
                </a:lnTo>
                <a:lnTo>
                  <a:pt x="2403" y="1475"/>
                </a:lnTo>
                <a:lnTo>
                  <a:pt x="2421" y="1437"/>
                </a:lnTo>
                <a:lnTo>
                  <a:pt x="2434" y="1396"/>
                </a:lnTo>
                <a:lnTo>
                  <a:pt x="2442" y="1353"/>
                </a:lnTo>
                <a:lnTo>
                  <a:pt x="2444" y="1309"/>
                </a:lnTo>
                <a:lnTo>
                  <a:pt x="2442" y="1264"/>
                </a:lnTo>
                <a:lnTo>
                  <a:pt x="2434" y="1221"/>
                </a:lnTo>
                <a:lnTo>
                  <a:pt x="2421" y="1181"/>
                </a:lnTo>
                <a:lnTo>
                  <a:pt x="2403" y="1142"/>
                </a:lnTo>
                <a:lnTo>
                  <a:pt x="2381" y="1105"/>
                </a:lnTo>
                <a:lnTo>
                  <a:pt x="2355" y="1072"/>
                </a:lnTo>
                <a:lnTo>
                  <a:pt x="2325" y="1043"/>
                </a:lnTo>
                <a:lnTo>
                  <a:pt x="2292" y="1017"/>
                </a:lnTo>
                <a:lnTo>
                  <a:pt x="2256" y="995"/>
                </a:lnTo>
                <a:lnTo>
                  <a:pt x="2217" y="977"/>
                </a:lnTo>
                <a:lnTo>
                  <a:pt x="2176" y="964"/>
                </a:lnTo>
                <a:lnTo>
                  <a:pt x="2134" y="956"/>
                </a:lnTo>
                <a:lnTo>
                  <a:pt x="2088" y="953"/>
                </a:lnTo>
                <a:close/>
                <a:moveTo>
                  <a:pt x="2088" y="704"/>
                </a:moveTo>
                <a:lnTo>
                  <a:pt x="2151" y="707"/>
                </a:lnTo>
                <a:lnTo>
                  <a:pt x="2211" y="716"/>
                </a:lnTo>
                <a:lnTo>
                  <a:pt x="2269" y="731"/>
                </a:lnTo>
                <a:lnTo>
                  <a:pt x="2325" y="751"/>
                </a:lnTo>
                <a:lnTo>
                  <a:pt x="2378" y="777"/>
                </a:lnTo>
                <a:lnTo>
                  <a:pt x="2428" y="807"/>
                </a:lnTo>
                <a:lnTo>
                  <a:pt x="2474" y="842"/>
                </a:lnTo>
                <a:lnTo>
                  <a:pt x="2517" y="881"/>
                </a:lnTo>
                <a:lnTo>
                  <a:pt x="2557" y="924"/>
                </a:lnTo>
                <a:lnTo>
                  <a:pt x="2592" y="970"/>
                </a:lnTo>
                <a:lnTo>
                  <a:pt x="2622" y="1020"/>
                </a:lnTo>
                <a:lnTo>
                  <a:pt x="2648" y="1073"/>
                </a:lnTo>
                <a:lnTo>
                  <a:pt x="2668" y="1128"/>
                </a:lnTo>
                <a:lnTo>
                  <a:pt x="2683" y="1187"/>
                </a:lnTo>
                <a:lnTo>
                  <a:pt x="2692" y="1247"/>
                </a:lnTo>
                <a:lnTo>
                  <a:pt x="2695" y="1309"/>
                </a:lnTo>
                <a:lnTo>
                  <a:pt x="2692" y="1370"/>
                </a:lnTo>
                <a:lnTo>
                  <a:pt x="2683" y="1430"/>
                </a:lnTo>
                <a:lnTo>
                  <a:pt x="2668" y="1488"/>
                </a:lnTo>
                <a:lnTo>
                  <a:pt x="2648" y="1544"/>
                </a:lnTo>
                <a:lnTo>
                  <a:pt x="2622" y="1596"/>
                </a:lnTo>
                <a:lnTo>
                  <a:pt x="2592" y="1646"/>
                </a:lnTo>
                <a:lnTo>
                  <a:pt x="2557" y="1693"/>
                </a:lnTo>
                <a:lnTo>
                  <a:pt x="2517" y="1736"/>
                </a:lnTo>
                <a:lnTo>
                  <a:pt x="2474" y="1774"/>
                </a:lnTo>
                <a:lnTo>
                  <a:pt x="2428" y="1809"/>
                </a:lnTo>
                <a:lnTo>
                  <a:pt x="2378" y="1839"/>
                </a:lnTo>
                <a:lnTo>
                  <a:pt x="2325" y="1865"/>
                </a:lnTo>
                <a:lnTo>
                  <a:pt x="2269" y="1885"/>
                </a:lnTo>
                <a:lnTo>
                  <a:pt x="2211" y="1900"/>
                </a:lnTo>
                <a:lnTo>
                  <a:pt x="2151" y="1909"/>
                </a:lnTo>
                <a:lnTo>
                  <a:pt x="2088" y="1912"/>
                </a:lnTo>
                <a:lnTo>
                  <a:pt x="2026" y="1909"/>
                </a:lnTo>
                <a:lnTo>
                  <a:pt x="1966" y="1900"/>
                </a:lnTo>
                <a:lnTo>
                  <a:pt x="1909" y="1885"/>
                </a:lnTo>
                <a:lnTo>
                  <a:pt x="1852" y="1865"/>
                </a:lnTo>
                <a:lnTo>
                  <a:pt x="1799" y="1839"/>
                </a:lnTo>
                <a:lnTo>
                  <a:pt x="1750" y="1809"/>
                </a:lnTo>
                <a:lnTo>
                  <a:pt x="1703" y="1774"/>
                </a:lnTo>
                <a:lnTo>
                  <a:pt x="1660" y="1736"/>
                </a:lnTo>
                <a:lnTo>
                  <a:pt x="1620" y="1693"/>
                </a:lnTo>
                <a:lnTo>
                  <a:pt x="1586" y="1646"/>
                </a:lnTo>
                <a:lnTo>
                  <a:pt x="1555" y="1596"/>
                </a:lnTo>
                <a:lnTo>
                  <a:pt x="1530" y="1544"/>
                </a:lnTo>
                <a:lnTo>
                  <a:pt x="1510" y="1488"/>
                </a:lnTo>
                <a:lnTo>
                  <a:pt x="1495" y="1430"/>
                </a:lnTo>
                <a:lnTo>
                  <a:pt x="1486" y="1370"/>
                </a:lnTo>
                <a:lnTo>
                  <a:pt x="1483" y="1309"/>
                </a:lnTo>
                <a:lnTo>
                  <a:pt x="1486" y="1247"/>
                </a:lnTo>
                <a:lnTo>
                  <a:pt x="1495" y="1187"/>
                </a:lnTo>
                <a:lnTo>
                  <a:pt x="1510" y="1128"/>
                </a:lnTo>
                <a:lnTo>
                  <a:pt x="1530" y="1073"/>
                </a:lnTo>
                <a:lnTo>
                  <a:pt x="1555" y="1020"/>
                </a:lnTo>
                <a:lnTo>
                  <a:pt x="1586" y="970"/>
                </a:lnTo>
                <a:lnTo>
                  <a:pt x="1620" y="924"/>
                </a:lnTo>
                <a:lnTo>
                  <a:pt x="1660" y="881"/>
                </a:lnTo>
                <a:lnTo>
                  <a:pt x="1703" y="842"/>
                </a:lnTo>
                <a:lnTo>
                  <a:pt x="1750" y="807"/>
                </a:lnTo>
                <a:lnTo>
                  <a:pt x="1799" y="777"/>
                </a:lnTo>
                <a:lnTo>
                  <a:pt x="1852" y="751"/>
                </a:lnTo>
                <a:lnTo>
                  <a:pt x="1909" y="731"/>
                </a:lnTo>
                <a:lnTo>
                  <a:pt x="1966" y="716"/>
                </a:lnTo>
                <a:lnTo>
                  <a:pt x="2026" y="707"/>
                </a:lnTo>
                <a:lnTo>
                  <a:pt x="2088" y="704"/>
                </a:lnTo>
                <a:close/>
                <a:moveTo>
                  <a:pt x="2088" y="519"/>
                </a:moveTo>
                <a:lnTo>
                  <a:pt x="2020" y="522"/>
                </a:lnTo>
                <a:lnTo>
                  <a:pt x="1954" y="530"/>
                </a:lnTo>
                <a:lnTo>
                  <a:pt x="1889" y="544"/>
                </a:lnTo>
                <a:lnTo>
                  <a:pt x="1826" y="563"/>
                </a:lnTo>
                <a:lnTo>
                  <a:pt x="1766" y="587"/>
                </a:lnTo>
                <a:lnTo>
                  <a:pt x="1708" y="616"/>
                </a:lnTo>
                <a:lnTo>
                  <a:pt x="1652" y="649"/>
                </a:lnTo>
                <a:lnTo>
                  <a:pt x="1600" y="687"/>
                </a:lnTo>
                <a:lnTo>
                  <a:pt x="1552" y="728"/>
                </a:lnTo>
                <a:lnTo>
                  <a:pt x="1507" y="773"/>
                </a:lnTo>
                <a:lnTo>
                  <a:pt x="1465" y="822"/>
                </a:lnTo>
                <a:lnTo>
                  <a:pt x="1427" y="873"/>
                </a:lnTo>
                <a:lnTo>
                  <a:pt x="1394" y="928"/>
                </a:lnTo>
                <a:lnTo>
                  <a:pt x="1365" y="986"/>
                </a:lnTo>
                <a:lnTo>
                  <a:pt x="1341" y="1046"/>
                </a:lnTo>
                <a:lnTo>
                  <a:pt x="1322" y="1109"/>
                </a:lnTo>
                <a:lnTo>
                  <a:pt x="1308" y="1174"/>
                </a:lnTo>
                <a:lnTo>
                  <a:pt x="1299" y="1241"/>
                </a:lnTo>
                <a:lnTo>
                  <a:pt x="1296" y="1309"/>
                </a:lnTo>
                <a:lnTo>
                  <a:pt x="1299" y="1377"/>
                </a:lnTo>
                <a:lnTo>
                  <a:pt x="1308" y="1443"/>
                </a:lnTo>
                <a:lnTo>
                  <a:pt x="1322" y="1507"/>
                </a:lnTo>
                <a:lnTo>
                  <a:pt x="1341" y="1570"/>
                </a:lnTo>
                <a:lnTo>
                  <a:pt x="1365" y="1630"/>
                </a:lnTo>
                <a:lnTo>
                  <a:pt x="1394" y="1688"/>
                </a:lnTo>
                <a:lnTo>
                  <a:pt x="1427" y="1743"/>
                </a:lnTo>
                <a:lnTo>
                  <a:pt x="1465" y="1795"/>
                </a:lnTo>
                <a:lnTo>
                  <a:pt x="1507" y="1843"/>
                </a:lnTo>
                <a:lnTo>
                  <a:pt x="1552" y="1888"/>
                </a:lnTo>
                <a:lnTo>
                  <a:pt x="1600" y="1931"/>
                </a:lnTo>
                <a:lnTo>
                  <a:pt x="1652" y="1968"/>
                </a:lnTo>
                <a:lnTo>
                  <a:pt x="1708" y="2001"/>
                </a:lnTo>
                <a:lnTo>
                  <a:pt x="1766" y="2030"/>
                </a:lnTo>
                <a:lnTo>
                  <a:pt x="1826" y="2054"/>
                </a:lnTo>
                <a:lnTo>
                  <a:pt x="1889" y="2073"/>
                </a:lnTo>
                <a:lnTo>
                  <a:pt x="1954" y="2087"/>
                </a:lnTo>
                <a:lnTo>
                  <a:pt x="2020" y="2096"/>
                </a:lnTo>
                <a:lnTo>
                  <a:pt x="2088" y="2098"/>
                </a:lnTo>
                <a:lnTo>
                  <a:pt x="2157" y="2096"/>
                </a:lnTo>
                <a:lnTo>
                  <a:pt x="2223" y="2087"/>
                </a:lnTo>
                <a:lnTo>
                  <a:pt x="2288" y="2073"/>
                </a:lnTo>
                <a:lnTo>
                  <a:pt x="2351" y="2054"/>
                </a:lnTo>
                <a:lnTo>
                  <a:pt x="2412" y="2030"/>
                </a:lnTo>
                <a:lnTo>
                  <a:pt x="2469" y="2001"/>
                </a:lnTo>
                <a:lnTo>
                  <a:pt x="2524" y="1968"/>
                </a:lnTo>
                <a:lnTo>
                  <a:pt x="2577" y="1931"/>
                </a:lnTo>
                <a:lnTo>
                  <a:pt x="2626" y="1888"/>
                </a:lnTo>
                <a:lnTo>
                  <a:pt x="2671" y="1843"/>
                </a:lnTo>
                <a:lnTo>
                  <a:pt x="2712" y="1795"/>
                </a:lnTo>
                <a:lnTo>
                  <a:pt x="2750" y="1743"/>
                </a:lnTo>
                <a:lnTo>
                  <a:pt x="2784" y="1688"/>
                </a:lnTo>
                <a:lnTo>
                  <a:pt x="2813" y="1630"/>
                </a:lnTo>
                <a:lnTo>
                  <a:pt x="2837" y="1570"/>
                </a:lnTo>
                <a:lnTo>
                  <a:pt x="2856" y="1507"/>
                </a:lnTo>
                <a:lnTo>
                  <a:pt x="2870" y="1443"/>
                </a:lnTo>
                <a:lnTo>
                  <a:pt x="2878" y="1377"/>
                </a:lnTo>
                <a:lnTo>
                  <a:pt x="2881" y="1309"/>
                </a:lnTo>
                <a:lnTo>
                  <a:pt x="2878" y="1241"/>
                </a:lnTo>
                <a:lnTo>
                  <a:pt x="2870" y="1174"/>
                </a:lnTo>
                <a:lnTo>
                  <a:pt x="2856" y="1109"/>
                </a:lnTo>
                <a:lnTo>
                  <a:pt x="2837" y="1046"/>
                </a:lnTo>
                <a:lnTo>
                  <a:pt x="2813" y="986"/>
                </a:lnTo>
                <a:lnTo>
                  <a:pt x="2784" y="928"/>
                </a:lnTo>
                <a:lnTo>
                  <a:pt x="2750" y="873"/>
                </a:lnTo>
                <a:lnTo>
                  <a:pt x="2712" y="822"/>
                </a:lnTo>
                <a:lnTo>
                  <a:pt x="2671" y="773"/>
                </a:lnTo>
                <a:lnTo>
                  <a:pt x="2626" y="728"/>
                </a:lnTo>
                <a:lnTo>
                  <a:pt x="2577" y="687"/>
                </a:lnTo>
                <a:lnTo>
                  <a:pt x="2524" y="649"/>
                </a:lnTo>
                <a:lnTo>
                  <a:pt x="2469" y="616"/>
                </a:lnTo>
                <a:lnTo>
                  <a:pt x="2412" y="587"/>
                </a:lnTo>
                <a:lnTo>
                  <a:pt x="2351" y="563"/>
                </a:lnTo>
                <a:lnTo>
                  <a:pt x="2288" y="544"/>
                </a:lnTo>
                <a:lnTo>
                  <a:pt x="2223" y="530"/>
                </a:lnTo>
                <a:lnTo>
                  <a:pt x="2157" y="522"/>
                </a:lnTo>
                <a:lnTo>
                  <a:pt x="2088" y="519"/>
                </a:lnTo>
                <a:close/>
                <a:moveTo>
                  <a:pt x="560" y="421"/>
                </a:moveTo>
                <a:lnTo>
                  <a:pt x="536" y="424"/>
                </a:lnTo>
                <a:lnTo>
                  <a:pt x="515" y="431"/>
                </a:lnTo>
                <a:lnTo>
                  <a:pt x="497" y="443"/>
                </a:lnTo>
                <a:lnTo>
                  <a:pt x="482" y="458"/>
                </a:lnTo>
                <a:lnTo>
                  <a:pt x="470" y="476"/>
                </a:lnTo>
                <a:lnTo>
                  <a:pt x="463" y="497"/>
                </a:lnTo>
                <a:lnTo>
                  <a:pt x="460" y="520"/>
                </a:lnTo>
                <a:lnTo>
                  <a:pt x="463" y="542"/>
                </a:lnTo>
                <a:lnTo>
                  <a:pt x="470" y="563"/>
                </a:lnTo>
                <a:lnTo>
                  <a:pt x="482" y="581"/>
                </a:lnTo>
                <a:lnTo>
                  <a:pt x="497" y="597"/>
                </a:lnTo>
                <a:lnTo>
                  <a:pt x="515" y="608"/>
                </a:lnTo>
                <a:lnTo>
                  <a:pt x="536" y="616"/>
                </a:lnTo>
                <a:lnTo>
                  <a:pt x="560" y="619"/>
                </a:lnTo>
                <a:lnTo>
                  <a:pt x="1023" y="619"/>
                </a:lnTo>
                <a:lnTo>
                  <a:pt x="1046" y="616"/>
                </a:lnTo>
                <a:lnTo>
                  <a:pt x="1067" y="608"/>
                </a:lnTo>
                <a:lnTo>
                  <a:pt x="1085" y="597"/>
                </a:lnTo>
                <a:lnTo>
                  <a:pt x="1100" y="581"/>
                </a:lnTo>
                <a:lnTo>
                  <a:pt x="1112" y="563"/>
                </a:lnTo>
                <a:lnTo>
                  <a:pt x="1119" y="542"/>
                </a:lnTo>
                <a:lnTo>
                  <a:pt x="1122" y="520"/>
                </a:lnTo>
                <a:lnTo>
                  <a:pt x="1119" y="497"/>
                </a:lnTo>
                <a:lnTo>
                  <a:pt x="1112" y="476"/>
                </a:lnTo>
                <a:lnTo>
                  <a:pt x="1100" y="458"/>
                </a:lnTo>
                <a:lnTo>
                  <a:pt x="1085" y="443"/>
                </a:lnTo>
                <a:lnTo>
                  <a:pt x="1067" y="431"/>
                </a:lnTo>
                <a:lnTo>
                  <a:pt x="1046" y="424"/>
                </a:lnTo>
                <a:lnTo>
                  <a:pt x="1023" y="421"/>
                </a:lnTo>
                <a:lnTo>
                  <a:pt x="560" y="421"/>
                </a:lnTo>
                <a:close/>
                <a:moveTo>
                  <a:pt x="2911" y="375"/>
                </a:moveTo>
                <a:lnTo>
                  <a:pt x="2894" y="377"/>
                </a:lnTo>
                <a:lnTo>
                  <a:pt x="2880" y="385"/>
                </a:lnTo>
                <a:lnTo>
                  <a:pt x="2868" y="396"/>
                </a:lnTo>
                <a:lnTo>
                  <a:pt x="2861" y="411"/>
                </a:lnTo>
                <a:lnTo>
                  <a:pt x="2858" y="427"/>
                </a:lnTo>
                <a:lnTo>
                  <a:pt x="2858" y="549"/>
                </a:lnTo>
                <a:lnTo>
                  <a:pt x="2861" y="565"/>
                </a:lnTo>
                <a:lnTo>
                  <a:pt x="2868" y="580"/>
                </a:lnTo>
                <a:lnTo>
                  <a:pt x="2880" y="591"/>
                </a:lnTo>
                <a:lnTo>
                  <a:pt x="2894" y="598"/>
                </a:lnTo>
                <a:lnTo>
                  <a:pt x="2911" y="601"/>
                </a:lnTo>
                <a:lnTo>
                  <a:pt x="3033" y="601"/>
                </a:lnTo>
                <a:lnTo>
                  <a:pt x="3050" y="598"/>
                </a:lnTo>
                <a:lnTo>
                  <a:pt x="3064" y="591"/>
                </a:lnTo>
                <a:lnTo>
                  <a:pt x="3075" y="580"/>
                </a:lnTo>
                <a:lnTo>
                  <a:pt x="3083" y="565"/>
                </a:lnTo>
                <a:lnTo>
                  <a:pt x="3085" y="549"/>
                </a:lnTo>
                <a:lnTo>
                  <a:pt x="3085" y="427"/>
                </a:lnTo>
                <a:lnTo>
                  <a:pt x="3083" y="411"/>
                </a:lnTo>
                <a:lnTo>
                  <a:pt x="3075" y="396"/>
                </a:lnTo>
                <a:lnTo>
                  <a:pt x="3064" y="385"/>
                </a:lnTo>
                <a:lnTo>
                  <a:pt x="3050" y="377"/>
                </a:lnTo>
                <a:lnTo>
                  <a:pt x="3033" y="375"/>
                </a:lnTo>
                <a:lnTo>
                  <a:pt x="2911" y="375"/>
                </a:lnTo>
                <a:close/>
                <a:moveTo>
                  <a:pt x="480" y="0"/>
                </a:moveTo>
                <a:lnTo>
                  <a:pt x="978" y="0"/>
                </a:lnTo>
                <a:lnTo>
                  <a:pt x="1148" y="195"/>
                </a:lnTo>
                <a:lnTo>
                  <a:pt x="3255" y="195"/>
                </a:lnTo>
                <a:lnTo>
                  <a:pt x="3255" y="2315"/>
                </a:lnTo>
                <a:lnTo>
                  <a:pt x="0" y="2315"/>
                </a:lnTo>
                <a:lnTo>
                  <a:pt x="0" y="195"/>
                </a:lnTo>
                <a:lnTo>
                  <a:pt x="310" y="195"/>
                </a:lnTo>
                <a:lnTo>
                  <a:pt x="48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</a:ln>
        </xdr:spPr>
      </xdr:sp>
    </xdr:grpSp>
    <xdr:clientData/>
  </xdr:twoCellAnchor>
  <xdr:twoCellAnchor editAs="oneCell">
    <xdr:from>
      <xdr:col>11</xdr:col>
      <xdr:colOff>57150</xdr:colOff>
      <xdr:row>1</xdr:row>
      <xdr:rowOff>19915</xdr:rowOff>
    </xdr:from>
    <xdr:to>
      <xdr:col>12</xdr:col>
      <xdr:colOff>206528</xdr:colOff>
      <xdr:row>1</xdr:row>
      <xdr:rowOff>301724</xdr:rowOff>
    </xdr:to>
    <xdr:grpSp>
      <xdr:nvGrpSpPr>
        <xdr:cNvPr id="177" name="Notes Icon" descr="Memo box"/>
        <xdr:cNvGrpSpPr>
          <a:grpSpLocks noChangeAspect="1"/>
        </xdr:cNvGrpSpPr>
      </xdr:nvGrpSpPr>
      <xdr:grpSpPr>
        <a:xfrm>
          <a:off x="9286875" y="526415"/>
          <a:ext cx="371475" cy="281940"/>
          <a:chOff x="89" y="56"/>
          <a:chExt cx="781" cy="26"/>
        </a:xfrm>
      </xdr:grpSpPr>
      <xdr:sp>
        <xdr:nvSpPr>
          <xdr:cNvPr id="179" name="Rectangle 33"/>
          <xdr:cNvSpPr>
            <a:spLocks noChangeArrowheads="1"/>
          </xdr:cNvSpPr>
        </xdr:nvSpPr>
        <xdr:spPr>
          <a:xfrm>
            <a:off x="89" y="56"/>
            <a:ext cx="781" cy="26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180" name="Freeform 34"/>
          <xdr:cNvSpPr/>
        </xdr:nvSpPr>
        <xdr:spPr>
          <a:xfrm>
            <a:off x="90" y="58"/>
            <a:ext cx="778" cy="20"/>
          </a:xfrm>
          <a:custGeom>
            <a:avLst/>
            <a:gdLst>
              <a:gd name="T0" fmla="*/ 628 w 2980"/>
              <a:gd name="T1" fmla="*/ 0 h 2233"/>
              <a:gd name="T2" fmla="*/ 2372 w 2980"/>
              <a:gd name="T3" fmla="*/ 42 h 2233"/>
              <a:gd name="T4" fmla="*/ 2980 w 2980"/>
              <a:gd name="T5" fmla="*/ 2149 h 2233"/>
              <a:gd name="T6" fmla="*/ 0 w 2980"/>
              <a:gd name="T7" fmla="*/ 2233 h 2233"/>
              <a:gd name="T8" fmla="*/ 628 w 2980"/>
              <a:gd name="T9" fmla="*/ 0 h 22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2980" h="2233">
                <a:moveTo>
                  <a:pt x="628" y="0"/>
                </a:moveTo>
                <a:lnTo>
                  <a:pt x="2372" y="42"/>
                </a:lnTo>
                <a:lnTo>
                  <a:pt x="2980" y="2149"/>
                </a:lnTo>
                <a:lnTo>
                  <a:pt x="0" y="2233"/>
                </a:lnTo>
                <a:lnTo>
                  <a:pt x="62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81" name="Freeform 35"/>
          <xdr:cNvSpPr>
            <a:spLocks noEditPoints="1"/>
          </xdr:cNvSpPr>
        </xdr:nvSpPr>
        <xdr:spPr>
          <a:xfrm>
            <a:off x="89" y="56"/>
            <a:ext cx="780" cy="26"/>
          </a:xfrm>
          <a:custGeom>
            <a:avLst/>
            <a:gdLst>
              <a:gd name="T0" fmla="*/ 1407 w 3234"/>
              <a:gd name="T1" fmla="*/ 575 h 2894"/>
              <a:gd name="T2" fmla="*/ 1857 w 3234"/>
              <a:gd name="T3" fmla="*/ 575 h 2894"/>
              <a:gd name="T4" fmla="*/ 1857 w 3234"/>
              <a:gd name="T5" fmla="*/ 1110 h 2894"/>
              <a:gd name="T6" fmla="*/ 2278 w 3234"/>
              <a:gd name="T7" fmla="*/ 1110 h 2894"/>
              <a:gd name="T8" fmla="*/ 1631 w 3234"/>
              <a:gd name="T9" fmla="*/ 1894 h 2894"/>
              <a:gd name="T10" fmla="*/ 985 w 3234"/>
              <a:gd name="T11" fmla="*/ 1110 h 2894"/>
              <a:gd name="T12" fmla="*/ 1407 w 3234"/>
              <a:gd name="T13" fmla="*/ 1110 h 2894"/>
              <a:gd name="T14" fmla="*/ 1407 w 3234"/>
              <a:gd name="T15" fmla="*/ 575 h 2894"/>
              <a:gd name="T16" fmla="*/ 892 w 3234"/>
              <a:gd name="T17" fmla="*/ 349 h 2894"/>
              <a:gd name="T18" fmla="*/ 357 w 3234"/>
              <a:gd name="T19" fmla="*/ 1736 h 2894"/>
              <a:gd name="T20" fmla="*/ 1017 w 3234"/>
              <a:gd name="T21" fmla="*/ 1736 h 2894"/>
              <a:gd name="T22" fmla="*/ 1017 w 3234"/>
              <a:gd name="T23" fmla="*/ 2122 h 2894"/>
              <a:gd name="T24" fmla="*/ 1020 w 3234"/>
              <a:gd name="T25" fmla="*/ 2155 h 2894"/>
              <a:gd name="T26" fmla="*/ 1029 w 3234"/>
              <a:gd name="T27" fmla="*/ 2186 h 2894"/>
              <a:gd name="T28" fmla="*/ 1042 w 3234"/>
              <a:gd name="T29" fmla="*/ 2214 h 2894"/>
              <a:gd name="T30" fmla="*/ 1061 w 3234"/>
              <a:gd name="T31" fmla="*/ 2240 h 2894"/>
              <a:gd name="T32" fmla="*/ 1083 w 3234"/>
              <a:gd name="T33" fmla="*/ 2262 h 2894"/>
              <a:gd name="T34" fmla="*/ 1108 w 3234"/>
              <a:gd name="T35" fmla="*/ 2280 h 2894"/>
              <a:gd name="T36" fmla="*/ 1137 w 3234"/>
              <a:gd name="T37" fmla="*/ 2294 h 2894"/>
              <a:gd name="T38" fmla="*/ 1168 w 3234"/>
              <a:gd name="T39" fmla="*/ 2302 h 2894"/>
              <a:gd name="T40" fmla="*/ 1201 w 3234"/>
              <a:gd name="T41" fmla="*/ 2305 h 2894"/>
              <a:gd name="T42" fmla="*/ 2033 w 3234"/>
              <a:gd name="T43" fmla="*/ 2305 h 2894"/>
              <a:gd name="T44" fmla="*/ 2066 w 3234"/>
              <a:gd name="T45" fmla="*/ 2302 h 2894"/>
              <a:gd name="T46" fmla="*/ 2097 w 3234"/>
              <a:gd name="T47" fmla="*/ 2294 h 2894"/>
              <a:gd name="T48" fmla="*/ 2125 w 3234"/>
              <a:gd name="T49" fmla="*/ 2280 h 2894"/>
              <a:gd name="T50" fmla="*/ 2151 w 3234"/>
              <a:gd name="T51" fmla="*/ 2262 h 2894"/>
              <a:gd name="T52" fmla="*/ 2173 w 3234"/>
              <a:gd name="T53" fmla="*/ 2240 h 2894"/>
              <a:gd name="T54" fmla="*/ 2191 w 3234"/>
              <a:gd name="T55" fmla="*/ 2214 h 2894"/>
              <a:gd name="T56" fmla="*/ 2205 w 3234"/>
              <a:gd name="T57" fmla="*/ 2186 h 2894"/>
              <a:gd name="T58" fmla="*/ 2213 w 3234"/>
              <a:gd name="T59" fmla="*/ 2155 h 2894"/>
              <a:gd name="T60" fmla="*/ 2216 w 3234"/>
              <a:gd name="T61" fmla="*/ 2122 h 2894"/>
              <a:gd name="T62" fmla="*/ 2216 w 3234"/>
              <a:gd name="T63" fmla="*/ 1736 h 2894"/>
              <a:gd name="T64" fmla="*/ 2884 w 3234"/>
              <a:gd name="T65" fmla="*/ 1736 h 2894"/>
              <a:gd name="T66" fmla="*/ 2342 w 3234"/>
              <a:gd name="T67" fmla="*/ 349 h 2894"/>
              <a:gd name="T68" fmla="*/ 892 w 3234"/>
              <a:gd name="T69" fmla="*/ 349 h 2894"/>
              <a:gd name="T70" fmla="*/ 653 w 3234"/>
              <a:gd name="T71" fmla="*/ 0 h 2894"/>
              <a:gd name="T72" fmla="*/ 2580 w 3234"/>
              <a:gd name="T73" fmla="*/ 0 h 2894"/>
              <a:gd name="T74" fmla="*/ 3234 w 3234"/>
              <a:gd name="T75" fmla="*/ 1675 h 2894"/>
              <a:gd name="T76" fmla="*/ 3234 w 3234"/>
              <a:gd name="T77" fmla="*/ 2894 h 2894"/>
              <a:gd name="T78" fmla="*/ 0 w 3234"/>
              <a:gd name="T79" fmla="*/ 2894 h 2894"/>
              <a:gd name="T80" fmla="*/ 0 w 3234"/>
              <a:gd name="T81" fmla="*/ 1693 h 2894"/>
              <a:gd name="T82" fmla="*/ 653 w 3234"/>
              <a:gd name="T83" fmla="*/ 0 h 289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</a:cxnLst>
            <a:rect l="0" t="0" r="r" b="b"/>
            <a:pathLst>
              <a:path w="3234" h="2894">
                <a:moveTo>
                  <a:pt x="1407" y="575"/>
                </a:moveTo>
                <a:lnTo>
                  <a:pt x="1857" y="575"/>
                </a:lnTo>
                <a:lnTo>
                  <a:pt x="1857" y="1110"/>
                </a:lnTo>
                <a:lnTo>
                  <a:pt x="2278" y="1110"/>
                </a:lnTo>
                <a:lnTo>
                  <a:pt x="1631" y="1894"/>
                </a:lnTo>
                <a:lnTo>
                  <a:pt x="985" y="1110"/>
                </a:lnTo>
                <a:lnTo>
                  <a:pt x="1407" y="1110"/>
                </a:lnTo>
                <a:lnTo>
                  <a:pt x="1407" y="575"/>
                </a:lnTo>
                <a:close/>
                <a:moveTo>
                  <a:pt x="892" y="349"/>
                </a:moveTo>
                <a:lnTo>
                  <a:pt x="357" y="1736"/>
                </a:lnTo>
                <a:lnTo>
                  <a:pt x="1017" y="1736"/>
                </a:lnTo>
                <a:lnTo>
                  <a:pt x="1017" y="2122"/>
                </a:lnTo>
                <a:lnTo>
                  <a:pt x="1020" y="2155"/>
                </a:lnTo>
                <a:lnTo>
                  <a:pt x="1029" y="2186"/>
                </a:lnTo>
                <a:lnTo>
                  <a:pt x="1042" y="2214"/>
                </a:lnTo>
                <a:lnTo>
                  <a:pt x="1061" y="2240"/>
                </a:lnTo>
                <a:lnTo>
                  <a:pt x="1083" y="2262"/>
                </a:lnTo>
                <a:lnTo>
                  <a:pt x="1108" y="2280"/>
                </a:lnTo>
                <a:lnTo>
                  <a:pt x="1137" y="2294"/>
                </a:lnTo>
                <a:lnTo>
                  <a:pt x="1168" y="2302"/>
                </a:lnTo>
                <a:lnTo>
                  <a:pt x="1201" y="2305"/>
                </a:lnTo>
                <a:lnTo>
                  <a:pt x="2033" y="2305"/>
                </a:lnTo>
                <a:lnTo>
                  <a:pt x="2066" y="2302"/>
                </a:lnTo>
                <a:lnTo>
                  <a:pt x="2097" y="2294"/>
                </a:lnTo>
                <a:lnTo>
                  <a:pt x="2125" y="2280"/>
                </a:lnTo>
                <a:lnTo>
                  <a:pt x="2151" y="2262"/>
                </a:lnTo>
                <a:lnTo>
                  <a:pt x="2173" y="2240"/>
                </a:lnTo>
                <a:lnTo>
                  <a:pt x="2191" y="2214"/>
                </a:lnTo>
                <a:lnTo>
                  <a:pt x="2205" y="2186"/>
                </a:lnTo>
                <a:lnTo>
                  <a:pt x="2213" y="2155"/>
                </a:lnTo>
                <a:lnTo>
                  <a:pt x="2216" y="2122"/>
                </a:lnTo>
                <a:lnTo>
                  <a:pt x="2216" y="1736"/>
                </a:lnTo>
                <a:lnTo>
                  <a:pt x="2884" y="1736"/>
                </a:lnTo>
                <a:lnTo>
                  <a:pt x="2342" y="349"/>
                </a:lnTo>
                <a:lnTo>
                  <a:pt x="892" y="349"/>
                </a:lnTo>
                <a:close/>
                <a:moveTo>
                  <a:pt x="653" y="0"/>
                </a:moveTo>
                <a:lnTo>
                  <a:pt x="2580" y="0"/>
                </a:lnTo>
                <a:lnTo>
                  <a:pt x="3234" y="1675"/>
                </a:lnTo>
                <a:lnTo>
                  <a:pt x="3234" y="2894"/>
                </a:lnTo>
                <a:lnTo>
                  <a:pt x="0" y="2894"/>
                </a:lnTo>
                <a:lnTo>
                  <a:pt x="0" y="1693"/>
                </a:lnTo>
                <a:lnTo>
                  <a:pt x="65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</a:ln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99793</xdr:colOff>
      <xdr:row>10</xdr:row>
      <xdr:rowOff>182654</xdr:rowOff>
    </xdr:from>
    <xdr:to>
      <xdr:col>2</xdr:col>
      <xdr:colOff>806262</xdr:colOff>
      <xdr:row>11</xdr:row>
      <xdr:rowOff>163043</xdr:rowOff>
    </xdr:to>
    <xdr:sp>
      <xdr:nvSpPr>
        <xdr:cNvPr id="2" name="Edit Dashboard" descr="Navigation button to view Daily Schedule">
          <a:hlinkClick xmlns:r="http://schemas.openxmlformats.org/officeDocument/2006/relationships" r:id="rId1"/>
        </xdr:cNvPr>
        <xdr:cNvSpPr/>
      </xdr:nvSpPr>
      <xdr:spPr>
        <a:xfrm>
          <a:off x="277495" y="2576830"/>
          <a:ext cx="1743075" cy="170815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9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VIEW</a:t>
          </a:r>
          <a:r>
            <a:rPr lang="en-US" sz="9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DAILY </a:t>
          </a:r>
          <a:r>
            <a:rPr lang="en-US" sz="1000" b="1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SCHEDULE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 editAs="oneCell">
    <xdr:from>
      <xdr:col>1</xdr:col>
      <xdr:colOff>107016</xdr:colOff>
      <xdr:row>9</xdr:row>
      <xdr:rowOff>21292</xdr:rowOff>
    </xdr:from>
    <xdr:to>
      <xdr:col>2</xdr:col>
      <xdr:colOff>813485</xdr:colOff>
      <xdr:row>10</xdr:row>
      <xdr:rowOff>1681</xdr:rowOff>
    </xdr:to>
    <xdr:sp>
      <xdr:nvSpPr>
        <xdr:cNvPr id="3" name="Edit Times" descr="Navigation button to edit scheduler time intervals">
          <a:hlinkClick xmlns:r="http://schemas.openxmlformats.org/officeDocument/2006/relationships" r:id="rId2"/>
        </xdr:cNvPr>
        <xdr:cNvSpPr/>
      </xdr:nvSpPr>
      <xdr:spPr>
        <a:xfrm>
          <a:off x="284480" y="2225040"/>
          <a:ext cx="1743710" cy="170815"/>
        </a:xfrm>
        <a:prstGeom prst="roundRect">
          <a:avLst/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  <a:effectLst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EDIT TIMES</a:t>
          </a:r>
          <a:endParaRPr lang="en-US" sz="1000" b="1">
            <a:solidFill>
              <a:schemeClr val="tx2"/>
            </a:solidFill>
            <a:effectLst/>
            <a:latin typeface="+mn-lt"/>
            <a:ea typeface="+mn-ea"/>
            <a:cs typeface="+mn-cs"/>
          </a:endParaRPr>
        </a:p>
      </xdr:txBody>
    </xdr:sp>
    <xdr:clientData fPrintsWithSheet="0"/>
  </xdr:twoCellAnchor>
  <xdr:twoCellAnchor editAs="oneCell">
    <xdr:from>
      <xdr:col>4</xdr:col>
      <xdr:colOff>104775</xdr:colOff>
      <xdr:row>1</xdr:row>
      <xdr:rowOff>85725</xdr:rowOff>
    </xdr:from>
    <xdr:to>
      <xdr:col>4</xdr:col>
      <xdr:colOff>295275</xdr:colOff>
      <xdr:row>1</xdr:row>
      <xdr:rowOff>266700</xdr:rowOff>
    </xdr:to>
    <xdr:grpSp>
      <xdr:nvGrpSpPr>
        <xdr:cNvPr id="2051" name="Date Icon" descr="Calendar"/>
        <xdr:cNvGrpSpPr>
          <a:grpSpLocks noChangeAspect="1"/>
        </xdr:cNvGrpSpPr>
      </xdr:nvGrpSpPr>
      <xdr:grpSpPr>
        <a:xfrm>
          <a:off x="2534285" y="592455"/>
          <a:ext cx="190500" cy="180975"/>
          <a:chOff x="223" y="69"/>
          <a:chExt cx="20" cy="19"/>
        </a:xfrm>
      </xdr:grpSpPr>
      <xdr:sp>
        <xdr:nvSpPr>
          <xdr:cNvPr id="2052" name="Rectangle 4"/>
          <xdr:cNvSpPr>
            <a:spLocks noChangeArrowheads="1"/>
          </xdr:cNvSpPr>
        </xdr:nvSpPr>
        <xdr:spPr>
          <a:xfrm>
            <a:off x="223" y="69"/>
            <a:ext cx="20" cy="19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2053" name="Freeform 5"/>
          <xdr:cNvSpPr>
            <a:spLocks noEditPoints="1"/>
          </xdr:cNvSpPr>
        </xdr:nvSpPr>
        <xdr:spPr>
          <a:xfrm>
            <a:off x="223" y="69"/>
            <a:ext cx="19" cy="19"/>
          </a:xfrm>
          <a:custGeom>
            <a:avLst/>
            <a:gdLst>
              <a:gd name="T0" fmla="*/ 2030 w 3130"/>
              <a:gd name="T1" fmla="*/ 1582 h 3097"/>
              <a:gd name="T2" fmla="*/ 2421 w 3130"/>
              <a:gd name="T3" fmla="*/ 2131 h 3097"/>
              <a:gd name="T4" fmla="*/ 2030 w 3130"/>
              <a:gd name="T5" fmla="*/ 2600 h 3097"/>
              <a:gd name="T6" fmla="*/ 1994 w 3130"/>
              <a:gd name="T7" fmla="*/ 1334 h 3097"/>
              <a:gd name="T8" fmla="*/ 901 w 3130"/>
              <a:gd name="T9" fmla="*/ 2600 h 3097"/>
              <a:gd name="T10" fmla="*/ 646 w 3130"/>
              <a:gd name="T11" fmla="*/ 1550 h 3097"/>
              <a:gd name="T12" fmla="*/ 768 w 3130"/>
              <a:gd name="T13" fmla="*/ 1535 h 3097"/>
              <a:gd name="T14" fmla="*/ 890 w 3130"/>
              <a:gd name="T15" fmla="*/ 1469 h 3097"/>
              <a:gd name="T16" fmla="*/ 939 w 3130"/>
              <a:gd name="T17" fmla="*/ 1378 h 3097"/>
              <a:gd name="T18" fmla="*/ 286 w 3130"/>
              <a:gd name="T19" fmla="*/ 1032 h 3097"/>
              <a:gd name="T20" fmla="*/ 286 w 3130"/>
              <a:gd name="T21" fmla="*/ 1032 h 3097"/>
              <a:gd name="T22" fmla="*/ 570 w 3130"/>
              <a:gd name="T23" fmla="*/ 416 h 3097"/>
              <a:gd name="T24" fmla="*/ 509 w 3130"/>
              <a:gd name="T25" fmla="*/ 551 h 3097"/>
              <a:gd name="T26" fmla="*/ 531 w 3130"/>
              <a:gd name="T27" fmla="*/ 703 h 3097"/>
              <a:gd name="T28" fmla="*/ 628 w 3130"/>
              <a:gd name="T29" fmla="*/ 814 h 3097"/>
              <a:gd name="T30" fmla="*/ 774 w 3130"/>
              <a:gd name="T31" fmla="*/ 858 h 3097"/>
              <a:gd name="T32" fmla="*/ 920 w 3130"/>
              <a:gd name="T33" fmla="*/ 814 h 3097"/>
              <a:gd name="T34" fmla="*/ 1017 w 3130"/>
              <a:gd name="T35" fmla="*/ 703 h 3097"/>
              <a:gd name="T36" fmla="*/ 1039 w 3130"/>
              <a:gd name="T37" fmla="*/ 551 h 3097"/>
              <a:gd name="T38" fmla="*/ 977 w 3130"/>
              <a:gd name="T39" fmla="*/ 416 h 3097"/>
              <a:gd name="T40" fmla="*/ 2202 w 3130"/>
              <a:gd name="T41" fmla="*/ 390 h 3097"/>
              <a:gd name="T42" fmla="*/ 2123 w 3130"/>
              <a:gd name="T43" fmla="*/ 514 h 3097"/>
              <a:gd name="T44" fmla="*/ 2123 w 3130"/>
              <a:gd name="T45" fmla="*/ 668 h 3097"/>
              <a:gd name="T46" fmla="*/ 2204 w 3130"/>
              <a:gd name="T47" fmla="*/ 792 h 3097"/>
              <a:gd name="T48" fmla="*/ 2340 w 3130"/>
              <a:gd name="T49" fmla="*/ 855 h 3097"/>
              <a:gd name="T50" fmla="*/ 2492 w 3130"/>
              <a:gd name="T51" fmla="*/ 833 h 3097"/>
              <a:gd name="T52" fmla="*/ 2604 w 3130"/>
              <a:gd name="T53" fmla="*/ 736 h 3097"/>
              <a:gd name="T54" fmla="*/ 2647 w 3130"/>
              <a:gd name="T55" fmla="*/ 590 h 3097"/>
              <a:gd name="T56" fmla="*/ 2605 w 3130"/>
              <a:gd name="T57" fmla="*/ 445 h 3097"/>
              <a:gd name="T58" fmla="*/ 3130 w 3130"/>
              <a:gd name="T59" fmla="*/ 249 h 3097"/>
              <a:gd name="T60" fmla="*/ 2379 w 3130"/>
              <a:gd name="T61" fmla="*/ 0 h 3097"/>
              <a:gd name="T62" fmla="*/ 2474 w 3130"/>
              <a:gd name="T63" fmla="*/ 39 h 3097"/>
              <a:gd name="T64" fmla="*/ 2513 w 3130"/>
              <a:gd name="T65" fmla="*/ 133 h 3097"/>
              <a:gd name="T66" fmla="*/ 2490 w 3130"/>
              <a:gd name="T67" fmla="*/ 688 h 3097"/>
              <a:gd name="T68" fmla="*/ 2406 w 3130"/>
              <a:gd name="T69" fmla="*/ 744 h 3097"/>
              <a:gd name="T70" fmla="*/ 2305 w 3130"/>
              <a:gd name="T71" fmla="*/ 724 h 3097"/>
              <a:gd name="T72" fmla="*/ 2249 w 3130"/>
              <a:gd name="T73" fmla="*/ 640 h 3097"/>
              <a:gd name="T74" fmla="*/ 2257 w 3130"/>
              <a:gd name="T75" fmla="*/ 81 h 3097"/>
              <a:gd name="T76" fmla="*/ 2328 w 3130"/>
              <a:gd name="T77" fmla="*/ 10 h 3097"/>
              <a:gd name="T78" fmla="*/ 801 w 3130"/>
              <a:gd name="T79" fmla="*/ 3 h 3097"/>
              <a:gd name="T80" fmla="*/ 884 w 3130"/>
              <a:gd name="T81" fmla="*/ 58 h 3097"/>
              <a:gd name="T82" fmla="*/ 907 w 3130"/>
              <a:gd name="T83" fmla="*/ 613 h 3097"/>
              <a:gd name="T84" fmla="*/ 868 w 3130"/>
              <a:gd name="T85" fmla="*/ 707 h 3097"/>
              <a:gd name="T86" fmla="*/ 774 w 3130"/>
              <a:gd name="T87" fmla="*/ 746 h 3097"/>
              <a:gd name="T88" fmla="*/ 680 w 3130"/>
              <a:gd name="T89" fmla="*/ 707 h 3097"/>
              <a:gd name="T90" fmla="*/ 641 w 3130"/>
              <a:gd name="T91" fmla="*/ 613 h 3097"/>
              <a:gd name="T92" fmla="*/ 663 w 3130"/>
              <a:gd name="T93" fmla="*/ 58 h 3097"/>
              <a:gd name="T94" fmla="*/ 746 w 3130"/>
              <a:gd name="T95" fmla="*/ 3 h 309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</a:cxnLst>
            <a:rect l="0" t="0" r="r" b="b"/>
            <a:pathLst>
              <a:path w="3130" h="3097">
                <a:moveTo>
                  <a:pt x="2030" y="1582"/>
                </a:moveTo>
                <a:lnTo>
                  <a:pt x="1712" y="2131"/>
                </a:lnTo>
                <a:lnTo>
                  <a:pt x="2030" y="2131"/>
                </a:lnTo>
                <a:lnTo>
                  <a:pt x="2030" y="1582"/>
                </a:lnTo>
                <a:close/>
                <a:moveTo>
                  <a:pt x="1994" y="1334"/>
                </a:moveTo>
                <a:lnTo>
                  <a:pt x="2276" y="1334"/>
                </a:lnTo>
                <a:lnTo>
                  <a:pt x="2276" y="2131"/>
                </a:lnTo>
                <a:lnTo>
                  <a:pt x="2421" y="2131"/>
                </a:lnTo>
                <a:lnTo>
                  <a:pt x="2421" y="2327"/>
                </a:lnTo>
                <a:lnTo>
                  <a:pt x="2276" y="2327"/>
                </a:lnTo>
                <a:lnTo>
                  <a:pt x="2276" y="2600"/>
                </a:lnTo>
                <a:lnTo>
                  <a:pt x="2030" y="2600"/>
                </a:lnTo>
                <a:lnTo>
                  <a:pt x="2030" y="2327"/>
                </a:lnTo>
                <a:lnTo>
                  <a:pt x="1525" y="2327"/>
                </a:lnTo>
                <a:lnTo>
                  <a:pt x="1525" y="2108"/>
                </a:lnTo>
                <a:lnTo>
                  <a:pt x="1994" y="1334"/>
                </a:lnTo>
                <a:close/>
                <a:moveTo>
                  <a:pt x="949" y="1326"/>
                </a:moveTo>
                <a:lnTo>
                  <a:pt x="1158" y="1326"/>
                </a:lnTo>
                <a:lnTo>
                  <a:pt x="1158" y="2600"/>
                </a:lnTo>
                <a:lnTo>
                  <a:pt x="901" y="2600"/>
                </a:lnTo>
                <a:lnTo>
                  <a:pt x="901" y="1721"/>
                </a:lnTo>
                <a:lnTo>
                  <a:pt x="602" y="1721"/>
                </a:lnTo>
                <a:lnTo>
                  <a:pt x="602" y="1552"/>
                </a:lnTo>
                <a:lnTo>
                  <a:pt x="646" y="1550"/>
                </a:lnTo>
                <a:lnTo>
                  <a:pt x="685" y="1546"/>
                </a:lnTo>
                <a:lnTo>
                  <a:pt x="718" y="1543"/>
                </a:lnTo>
                <a:lnTo>
                  <a:pt x="745" y="1539"/>
                </a:lnTo>
                <a:lnTo>
                  <a:pt x="768" y="1535"/>
                </a:lnTo>
                <a:lnTo>
                  <a:pt x="803" y="1525"/>
                </a:lnTo>
                <a:lnTo>
                  <a:pt x="836" y="1510"/>
                </a:lnTo>
                <a:lnTo>
                  <a:pt x="864" y="1491"/>
                </a:lnTo>
                <a:lnTo>
                  <a:pt x="890" y="1469"/>
                </a:lnTo>
                <a:lnTo>
                  <a:pt x="905" y="1450"/>
                </a:lnTo>
                <a:lnTo>
                  <a:pt x="919" y="1429"/>
                </a:lnTo>
                <a:lnTo>
                  <a:pt x="930" y="1405"/>
                </a:lnTo>
                <a:lnTo>
                  <a:pt x="939" y="1378"/>
                </a:lnTo>
                <a:lnTo>
                  <a:pt x="945" y="1356"/>
                </a:lnTo>
                <a:lnTo>
                  <a:pt x="948" y="1339"/>
                </a:lnTo>
                <a:lnTo>
                  <a:pt x="949" y="1326"/>
                </a:lnTo>
                <a:close/>
                <a:moveTo>
                  <a:pt x="286" y="1032"/>
                </a:moveTo>
                <a:lnTo>
                  <a:pt x="286" y="2811"/>
                </a:lnTo>
                <a:lnTo>
                  <a:pt x="2843" y="2811"/>
                </a:lnTo>
                <a:lnTo>
                  <a:pt x="2843" y="1032"/>
                </a:lnTo>
                <a:lnTo>
                  <a:pt x="286" y="1032"/>
                </a:lnTo>
                <a:close/>
                <a:moveTo>
                  <a:pt x="0" y="249"/>
                </a:moveTo>
                <a:lnTo>
                  <a:pt x="597" y="249"/>
                </a:lnTo>
                <a:lnTo>
                  <a:pt x="597" y="390"/>
                </a:lnTo>
                <a:lnTo>
                  <a:pt x="570" y="416"/>
                </a:lnTo>
                <a:lnTo>
                  <a:pt x="548" y="445"/>
                </a:lnTo>
                <a:lnTo>
                  <a:pt x="530" y="479"/>
                </a:lnTo>
                <a:lnTo>
                  <a:pt x="517" y="514"/>
                </a:lnTo>
                <a:lnTo>
                  <a:pt x="509" y="551"/>
                </a:lnTo>
                <a:lnTo>
                  <a:pt x="506" y="590"/>
                </a:lnTo>
                <a:lnTo>
                  <a:pt x="509" y="629"/>
                </a:lnTo>
                <a:lnTo>
                  <a:pt x="517" y="668"/>
                </a:lnTo>
                <a:lnTo>
                  <a:pt x="531" y="703"/>
                </a:lnTo>
                <a:lnTo>
                  <a:pt x="549" y="736"/>
                </a:lnTo>
                <a:lnTo>
                  <a:pt x="571" y="766"/>
                </a:lnTo>
                <a:lnTo>
                  <a:pt x="599" y="792"/>
                </a:lnTo>
                <a:lnTo>
                  <a:pt x="628" y="814"/>
                </a:lnTo>
                <a:lnTo>
                  <a:pt x="661" y="833"/>
                </a:lnTo>
                <a:lnTo>
                  <a:pt x="696" y="847"/>
                </a:lnTo>
                <a:lnTo>
                  <a:pt x="734" y="855"/>
                </a:lnTo>
                <a:lnTo>
                  <a:pt x="774" y="858"/>
                </a:lnTo>
                <a:lnTo>
                  <a:pt x="814" y="855"/>
                </a:lnTo>
                <a:lnTo>
                  <a:pt x="851" y="847"/>
                </a:lnTo>
                <a:lnTo>
                  <a:pt x="886" y="833"/>
                </a:lnTo>
                <a:lnTo>
                  <a:pt x="920" y="814"/>
                </a:lnTo>
                <a:lnTo>
                  <a:pt x="950" y="792"/>
                </a:lnTo>
                <a:lnTo>
                  <a:pt x="976" y="766"/>
                </a:lnTo>
                <a:lnTo>
                  <a:pt x="999" y="736"/>
                </a:lnTo>
                <a:lnTo>
                  <a:pt x="1017" y="703"/>
                </a:lnTo>
                <a:lnTo>
                  <a:pt x="1030" y="668"/>
                </a:lnTo>
                <a:lnTo>
                  <a:pt x="1039" y="629"/>
                </a:lnTo>
                <a:lnTo>
                  <a:pt x="1042" y="590"/>
                </a:lnTo>
                <a:lnTo>
                  <a:pt x="1039" y="551"/>
                </a:lnTo>
                <a:lnTo>
                  <a:pt x="1030" y="514"/>
                </a:lnTo>
                <a:lnTo>
                  <a:pt x="1017" y="479"/>
                </a:lnTo>
                <a:lnTo>
                  <a:pt x="999" y="445"/>
                </a:lnTo>
                <a:lnTo>
                  <a:pt x="977" y="416"/>
                </a:lnTo>
                <a:lnTo>
                  <a:pt x="951" y="390"/>
                </a:lnTo>
                <a:lnTo>
                  <a:pt x="951" y="249"/>
                </a:lnTo>
                <a:lnTo>
                  <a:pt x="2202" y="249"/>
                </a:lnTo>
                <a:lnTo>
                  <a:pt x="2202" y="390"/>
                </a:lnTo>
                <a:lnTo>
                  <a:pt x="2176" y="416"/>
                </a:lnTo>
                <a:lnTo>
                  <a:pt x="2154" y="445"/>
                </a:lnTo>
                <a:lnTo>
                  <a:pt x="2136" y="479"/>
                </a:lnTo>
                <a:lnTo>
                  <a:pt x="2123" y="514"/>
                </a:lnTo>
                <a:lnTo>
                  <a:pt x="2115" y="551"/>
                </a:lnTo>
                <a:lnTo>
                  <a:pt x="2112" y="590"/>
                </a:lnTo>
                <a:lnTo>
                  <a:pt x="2115" y="629"/>
                </a:lnTo>
                <a:lnTo>
                  <a:pt x="2123" y="668"/>
                </a:lnTo>
                <a:lnTo>
                  <a:pt x="2137" y="703"/>
                </a:lnTo>
                <a:lnTo>
                  <a:pt x="2155" y="736"/>
                </a:lnTo>
                <a:lnTo>
                  <a:pt x="2177" y="766"/>
                </a:lnTo>
                <a:lnTo>
                  <a:pt x="2204" y="792"/>
                </a:lnTo>
                <a:lnTo>
                  <a:pt x="2233" y="814"/>
                </a:lnTo>
                <a:lnTo>
                  <a:pt x="2267" y="833"/>
                </a:lnTo>
                <a:lnTo>
                  <a:pt x="2302" y="847"/>
                </a:lnTo>
                <a:lnTo>
                  <a:pt x="2340" y="855"/>
                </a:lnTo>
                <a:lnTo>
                  <a:pt x="2379" y="858"/>
                </a:lnTo>
                <a:lnTo>
                  <a:pt x="2420" y="855"/>
                </a:lnTo>
                <a:lnTo>
                  <a:pt x="2457" y="847"/>
                </a:lnTo>
                <a:lnTo>
                  <a:pt x="2492" y="833"/>
                </a:lnTo>
                <a:lnTo>
                  <a:pt x="2525" y="814"/>
                </a:lnTo>
                <a:lnTo>
                  <a:pt x="2555" y="792"/>
                </a:lnTo>
                <a:lnTo>
                  <a:pt x="2582" y="766"/>
                </a:lnTo>
                <a:lnTo>
                  <a:pt x="2604" y="736"/>
                </a:lnTo>
                <a:lnTo>
                  <a:pt x="2623" y="703"/>
                </a:lnTo>
                <a:lnTo>
                  <a:pt x="2636" y="668"/>
                </a:lnTo>
                <a:lnTo>
                  <a:pt x="2645" y="629"/>
                </a:lnTo>
                <a:lnTo>
                  <a:pt x="2647" y="590"/>
                </a:lnTo>
                <a:lnTo>
                  <a:pt x="2645" y="551"/>
                </a:lnTo>
                <a:lnTo>
                  <a:pt x="2636" y="514"/>
                </a:lnTo>
                <a:lnTo>
                  <a:pt x="2623" y="479"/>
                </a:lnTo>
                <a:lnTo>
                  <a:pt x="2605" y="445"/>
                </a:lnTo>
                <a:lnTo>
                  <a:pt x="2583" y="416"/>
                </a:lnTo>
                <a:lnTo>
                  <a:pt x="2556" y="390"/>
                </a:lnTo>
                <a:lnTo>
                  <a:pt x="2556" y="249"/>
                </a:lnTo>
                <a:lnTo>
                  <a:pt x="3130" y="249"/>
                </a:lnTo>
                <a:lnTo>
                  <a:pt x="3130" y="3097"/>
                </a:lnTo>
                <a:lnTo>
                  <a:pt x="0" y="3097"/>
                </a:lnTo>
                <a:lnTo>
                  <a:pt x="0" y="249"/>
                </a:lnTo>
                <a:close/>
                <a:moveTo>
                  <a:pt x="2379" y="0"/>
                </a:moveTo>
                <a:lnTo>
                  <a:pt x="2406" y="3"/>
                </a:lnTo>
                <a:lnTo>
                  <a:pt x="2432" y="10"/>
                </a:lnTo>
                <a:lnTo>
                  <a:pt x="2454" y="23"/>
                </a:lnTo>
                <a:lnTo>
                  <a:pt x="2474" y="39"/>
                </a:lnTo>
                <a:lnTo>
                  <a:pt x="2490" y="58"/>
                </a:lnTo>
                <a:lnTo>
                  <a:pt x="2502" y="81"/>
                </a:lnTo>
                <a:lnTo>
                  <a:pt x="2510" y="107"/>
                </a:lnTo>
                <a:lnTo>
                  <a:pt x="2513" y="133"/>
                </a:lnTo>
                <a:lnTo>
                  <a:pt x="2513" y="613"/>
                </a:lnTo>
                <a:lnTo>
                  <a:pt x="2510" y="640"/>
                </a:lnTo>
                <a:lnTo>
                  <a:pt x="2502" y="665"/>
                </a:lnTo>
                <a:lnTo>
                  <a:pt x="2490" y="688"/>
                </a:lnTo>
                <a:lnTo>
                  <a:pt x="2474" y="707"/>
                </a:lnTo>
                <a:lnTo>
                  <a:pt x="2454" y="724"/>
                </a:lnTo>
                <a:lnTo>
                  <a:pt x="2432" y="736"/>
                </a:lnTo>
                <a:lnTo>
                  <a:pt x="2406" y="744"/>
                </a:lnTo>
                <a:lnTo>
                  <a:pt x="2379" y="746"/>
                </a:lnTo>
                <a:lnTo>
                  <a:pt x="2352" y="744"/>
                </a:lnTo>
                <a:lnTo>
                  <a:pt x="2328" y="736"/>
                </a:lnTo>
                <a:lnTo>
                  <a:pt x="2305" y="724"/>
                </a:lnTo>
                <a:lnTo>
                  <a:pt x="2285" y="707"/>
                </a:lnTo>
                <a:lnTo>
                  <a:pt x="2269" y="688"/>
                </a:lnTo>
                <a:lnTo>
                  <a:pt x="2257" y="665"/>
                </a:lnTo>
                <a:lnTo>
                  <a:pt x="2249" y="640"/>
                </a:lnTo>
                <a:lnTo>
                  <a:pt x="2247" y="613"/>
                </a:lnTo>
                <a:lnTo>
                  <a:pt x="2247" y="133"/>
                </a:lnTo>
                <a:lnTo>
                  <a:pt x="2249" y="107"/>
                </a:lnTo>
                <a:lnTo>
                  <a:pt x="2257" y="81"/>
                </a:lnTo>
                <a:lnTo>
                  <a:pt x="2269" y="58"/>
                </a:lnTo>
                <a:lnTo>
                  <a:pt x="2285" y="39"/>
                </a:lnTo>
                <a:lnTo>
                  <a:pt x="2305" y="23"/>
                </a:lnTo>
                <a:lnTo>
                  <a:pt x="2328" y="10"/>
                </a:lnTo>
                <a:lnTo>
                  <a:pt x="2352" y="3"/>
                </a:lnTo>
                <a:lnTo>
                  <a:pt x="2379" y="0"/>
                </a:lnTo>
                <a:close/>
                <a:moveTo>
                  <a:pt x="774" y="0"/>
                </a:moveTo>
                <a:lnTo>
                  <a:pt x="801" y="3"/>
                </a:lnTo>
                <a:lnTo>
                  <a:pt x="826" y="10"/>
                </a:lnTo>
                <a:lnTo>
                  <a:pt x="848" y="23"/>
                </a:lnTo>
                <a:lnTo>
                  <a:pt x="868" y="39"/>
                </a:lnTo>
                <a:lnTo>
                  <a:pt x="884" y="58"/>
                </a:lnTo>
                <a:lnTo>
                  <a:pt x="896" y="81"/>
                </a:lnTo>
                <a:lnTo>
                  <a:pt x="904" y="107"/>
                </a:lnTo>
                <a:lnTo>
                  <a:pt x="907" y="133"/>
                </a:lnTo>
                <a:lnTo>
                  <a:pt x="907" y="613"/>
                </a:lnTo>
                <a:lnTo>
                  <a:pt x="904" y="640"/>
                </a:lnTo>
                <a:lnTo>
                  <a:pt x="896" y="665"/>
                </a:lnTo>
                <a:lnTo>
                  <a:pt x="884" y="688"/>
                </a:lnTo>
                <a:lnTo>
                  <a:pt x="868" y="707"/>
                </a:lnTo>
                <a:lnTo>
                  <a:pt x="848" y="724"/>
                </a:lnTo>
                <a:lnTo>
                  <a:pt x="826" y="736"/>
                </a:lnTo>
                <a:lnTo>
                  <a:pt x="801" y="744"/>
                </a:lnTo>
                <a:lnTo>
                  <a:pt x="774" y="746"/>
                </a:lnTo>
                <a:lnTo>
                  <a:pt x="746" y="744"/>
                </a:lnTo>
                <a:lnTo>
                  <a:pt x="722" y="736"/>
                </a:lnTo>
                <a:lnTo>
                  <a:pt x="699" y="724"/>
                </a:lnTo>
                <a:lnTo>
                  <a:pt x="680" y="707"/>
                </a:lnTo>
                <a:lnTo>
                  <a:pt x="663" y="688"/>
                </a:lnTo>
                <a:lnTo>
                  <a:pt x="651" y="665"/>
                </a:lnTo>
                <a:lnTo>
                  <a:pt x="643" y="640"/>
                </a:lnTo>
                <a:lnTo>
                  <a:pt x="641" y="613"/>
                </a:lnTo>
                <a:lnTo>
                  <a:pt x="641" y="133"/>
                </a:lnTo>
                <a:lnTo>
                  <a:pt x="643" y="107"/>
                </a:lnTo>
                <a:lnTo>
                  <a:pt x="651" y="81"/>
                </a:lnTo>
                <a:lnTo>
                  <a:pt x="663" y="58"/>
                </a:lnTo>
                <a:lnTo>
                  <a:pt x="680" y="39"/>
                </a:lnTo>
                <a:lnTo>
                  <a:pt x="699" y="23"/>
                </a:lnTo>
                <a:lnTo>
                  <a:pt x="722" y="10"/>
                </a:lnTo>
                <a:lnTo>
                  <a:pt x="746" y="3"/>
                </a:lnTo>
                <a:lnTo>
                  <a:pt x="774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</xdr:grpSp>
    <xdr:clientData/>
  </xdr:twoCellAnchor>
  <xdr:twoCellAnchor editAs="oneCell">
    <xdr:from>
      <xdr:col>5</xdr:col>
      <xdr:colOff>123825</xdr:colOff>
      <xdr:row>1</xdr:row>
      <xdr:rowOff>85725</xdr:rowOff>
    </xdr:from>
    <xdr:to>
      <xdr:col>5</xdr:col>
      <xdr:colOff>304800</xdr:colOff>
      <xdr:row>1</xdr:row>
      <xdr:rowOff>266700</xdr:rowOff>
    </xdr:to>
    <xdr:grpSp>
      <xdr:nvGrpSpPr>
        <xdr:cNvPr id="2056" name="Time Icon" descr="Clock"/>
        <xdr:cNvGrpSpPr>
          <a:grpSpLocks noChangeAspect="1"/>
        </xdr:cNvGrpSpPr>
      </xdr:nvGrpSpPr>
      <xdr:grpSpPr>
        <a:xfrm>
          <a:off x="4123690" y="592455"/>
          <a:ext cx="180975" cy="180975"/>
          <a:chOff x="390" y="69"/>
          <a:chExt cx="19" cy="19"/>
        </a:xfrm>
      </xdr:grpSpPr>
      <xdr:sp>
        <xdr:nvSpPr>
          <xdr:cNvPr id="2057" name="Rectangle 9"/>
          <xdr:cNvSpPr>
            <a:spLocks noChangeArrowheads="1"/>
          </xdr:cNvSpPr>
        </xdr:nvSpPr>
        <xdr:spPr>
          <a:xfrm>
            <a:off x="390" y="69"/>
            <a:ext cx="19" cy="19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2058" name="Freeform 10"/>
          <xdr:cNvSpPr>
            <a:spLocks noEditPoints="1"/>
          </xdr:cNvSpPr>
        </xdr:nvSpPr>
        <xdr:spPr>
          <a:xfrm>
            <a:off x="390" y="69"/>
            <a:ext cx="19" cy="19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</xdr:grpSp>
    <xdr:clientData/>
  </xdr:twoCellAnchor>
  <xdr:twoCellAnchor editAs="oneCell">
    <xdr:from>
      <xdr:col>6</xdr:col>
      <xdr:colOff>123825</xdr:colOff>
      <xdr:row>1</xdr:row>
      <xdr:rowOff>95250</xdr:rowOff>
    </xdr:from>
    <xdr:to>
      <xdr:col>6</xdr:col>
      <xdr:colOff>323850</xdr:colOff>
      <xdr:row>1</xdr:row>
      <xdr:rowOff>257175</xdr:rowOff>
    </xdr:to>
    <xdr:grpSp>
      <xdr:nvGrpSpPr>
        <xdr:cNvPr id="2061" name="Description Icon" descr="Description"/>
        <xdr:cNvGrpSpPr>
          <a:grpSpLocks noChangeAspect="1"/>
        </xdr:cNvGrpSpPr>
      </xdr:nvGrpSpPr>
      <xdr:grpSpPr>
        <a:xfrm>
          <a:off x="5457190" y="601980"/>
          <a:ext cx="200025" cy="161925"/>
          <a:chOff x="530" y="70"/>
          <a:chExt cx="21" cy="17"/>
        </a:xfrm>
      </xdr:grpSpPr>
      <xdr:sp>
        <xdr:nvSpPr>
          <xdr:cNvPr id="2062" name="Rectangle 14"/>
          <xdr:cNvSpPr>
            <a:spLocks noChangeArrowheads="1"/>
          </xdr:cNvSpPr>
        </xdr:nvSpPr>
        <xdr:spPr>
          <a:xfrm>
            <a:off x="530" y="70"/>
            <a:ext cx="21" cy="17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2063" name="Freeform 15"/>
          <xdr:cNvSpPr>
            <a:spLocks noEditPoints="1"/>
          </xdr:cNvSpPr>
        </xdr:nvSpPr>
        <xdr:spPr>
          <a:xfrm>
            <a:off x="530" y="70"/>
            <a:ext cx="20" cy="17"/>
          </a:xfrm>
          <a:custGeom>
            <a:avLst/>
            <a:gdLst>
              <a:gd name="T0" fmla="*/ 3165 w 3165"/>
              <a:gd name="T1" fmla="*/ 2687 h 2687"/>
              <a:gd name="T2" fmla="*/ 339 w 3165"/>
              <a:gd name="T3" fmla="*/ 2009 h 2687"/>
              <a:gd name="T4" fmla="*/ 471 w 3165"/>
              <a:gd name="T5" fmla="*/ 2036 h 2687"/>
              <a:gd name="T6" fmla="*/ 578 w 3165"/>
              <a:gd name="T7" fmla="*/ 2108 h 2687"/>
              <a:gd name="T8" fmla="*/ 651 w 3165"/>
              <a:gd name="T9" fmla="*/ 2215 h 2687"/>
              <a:gd name="T10" fmla="*/ 677 w 3165"/>
              <a:gd name="T11" fmla="*/ 2346 h 2687"/>
              <a:gd name="T12" fmla="*/ 651 w 3165"/>
              <a:gd name="T13" fmla="*/ 2478 h 2687"/>
              <a:gd name="T14" fmla="*/ 578 w 3165"/>
              <a:gd name="T15" fmla="*/ 2585 h 2687"/>
              <a:gd name="T16" fmla="*/ 471 w 3165"/>
              <a:gd name="T17" fmla="*/ 2658 h 2687"/>
              <a:gd name="T18" fmla="*/ 339 w 3165"/>
              <a:gd name="T19" fmla="*/ 2684 h 2687"/>
              <a:gd name="T20" fmla="*/ 207 w 3165"/>
              <a:gd name="T21" fmla="*/ 2658 h 2687"/>
              <a:gd name="T22" fmla="*/ 100 w 3165"/>
              <a:gd name="T23" fmla="*/ 2585 h 2687"/>
              <a:gd name="T24" fmla="*/ 26 w 3165"/>
              <a:gd name="T25" fmla="*/ 2478 h 2687"/>
              <a:gd name="T26" fmla="*/ 0 w 3165"/>
              <a:gd name="T27" fmla="*/ 2346 h 2687"/>
              <a:gd name="T28" fmla="*/ 26 w 3165"/>
              <a:gd name="T29" fmla="*/ 2215 h 2687"/>
              <a:gd name="T30" fmla="*/ 100 w 3165"/>
              <a:gd name="T31" fmla="*/ 2108 h 2687"/>
              <a:gd name="T32" fmla="*/ 207 w 3165"/>
              <a:gd name="T33" fmla="*/ 2036 h 2687"/>
              <a:gd name="T34" fmla="*/ 339 w 3165"/>
              <a:gd name="T35" fmla="*/ 2009 h 2687"/>
              <a:gd name="T36" fmla="*/ 3165 w 3165"/>
              <a:gd name="T37" fmla="*/ 1671 h 2687"/>
              <a:gd name="T38" fmla="*/ 339 w 3165"/>
              <a:gd name="T39" fmla="*/ 971 h 2687"/>
              <a:gd name="T40" fmla="*/ 471 w 3165"/>
              <a:gd name="T41" fmla="*/ 997 h 2687"/>
              <a:gd name="T42" fmla="*/ 578 w 3165"/>
              <a:gd name="T43" fmla="*/ 1070 h 2687"/>
              <a:gd name="T44" fmla="*/ 651 w 3165"/>
              <a:gd name="T45" fmla="*/ 1177 h 2687"/>
              <a:gd name="T46" fmla="*/ 677 w 3165"/>
              <a:gd name="T47" fmla="*/ 1308 h 2687"/>
              <a:gd name="T48" fmla="*/ 651 w 3165"/>
              <a:gd name="T49" fmla="*/ 1440 h 2687"/>
              <a:gd name="T50" fmla="*/ 578 w 3165"/>
              <a:gd name="T51" fmla="*/ 1547 h 2687"/>
              <a:gd name="T52" fmla="*/ 471 w 3165"/>
              <a:gd name="T53" fmla="*/ 1619 h 2687"/>
              <a:gd name="T54" fmla="*/ 339 w 3165"/>
              <a:gd name="T55" fmla="*/ 1646 h 2687"/>
              <a:gd name="T56" fmla="*/ 207 w 3165"/>
              <a:gd name="T57" fmla="*/ 1619 h 2687"/>
              <a:gd name="T58" fmla="*/ 100 w 3165"/>
              <a:gd name="T59" fmla="*/ 1547 h 2687"/>
              <a:gd name="T60" fmla="*/ 26 w 3165"/>
              <a:gd name="T61" fmla="*/ 1440 h 2687"/>
              <a:gd name="T62" fmla="*/ 0 w 3165"/>
              <a:gd name="T63" fmla="*/ 1308 h 2687"/>
              <a:gd name="T64" fmla="*/ 26 w 3165"/>
              <a:gd name="T65" fmla="*/ 1177 h 2687"/>
              <a:gd name="T66" fmla="*/ 100 w 3165"/>
              <a:gd name="T67" fmla="*/ 1070 h 2687"/>
              <a:gd name="T68" fmla="*/ 207 w 3165"/>
              <a:gd name="T69" fmla="*/ 997 h 2687"/>
              <a:gd name="T70" fmla="*/ 339 w 3165"/>
              <a:gd name="T71" fmla="*/ 971 h 2687"/>
              <a:gd name="T72" fmla="*/ 3165 w 3165"/>
              <a:gd name="T73" fmla="*/ 654 h 2687"/>
              <a:gd name="T74" fmla="*/ 339 w 3165"/>
              <a:gd name="T75" fmla="*/ 0 h 2687"/>
              <a:gd name="T76" fmla="*/ 471 w 3165"/>
              <a:gd name="T77" fmla="*/ 27 h 2687"/>
              <a:gd name="T78" fmla="*/ 578 w 3165"/>
              <a:gd name="T79" fmla="*/ 99 h 2687"/>
              <a:gd name="T80" fmla="*/ 651 w 3165"/>
              <a:gd name="T81" fmla="*/ 206 h 2687"/>
              <a:gd name="T82" fmla="*/ 677 w 3165"/>
              <a:gd name="T83" fmla="*/ 338 h 2687"/>
              <a:gd name="T84" fmla="*/ 651 w 3165"/>
              <a:gd name="T85" fmla="*/ 469 h 2687"/>
              <a:gd name="T86" fmla="*/ 578 w 3165"/>
              <a:gd name="T87" fmla="*/ 576 h 2687"/>
              <a:gd name="T88" fmla="*/ 471 w 3165"/>
              <a:gd name="T89" fmla="*/ 648 h 2687"/>
              <a:gd name="T90" fmla="*/ 339 w 3165"/>
              <a:gd name="T91" fmla="*/ 675 h 2687"/>
              <a:gd name="T92" fmla="*/ 207 w 3165"/>
              <a:gd name="T93" fmla="*/ 648 h 2687"/>
              <a:gd name="T94" fmla="*/ 100 w 3165"/>
              <a:gd name="T95" fmla="*/ 576 h 2687"/>
              <a:gd name="T96" fmla="*/ 26 w 3165"/>
              <a:gd name="T97" fmla="*/ 469 h 2687"/>
              <a:gd name="T98" fmla="*/ 0 w 3165"/>
              <a:gd name="T99" fmla="*/ 338 h 2687"/>
              <a:gd name="T100" fmla="*/ 26 w 3165"/>
              <a:gd name="T101" fmla="*/ 206 h 2687"/>
              <a:gd name="T102" fmla="*/ 100 w 3165"/>
              <a:gd name="T103" fmla="*/ 99 h 2687"/>
              <a:gd name="T104" fmla="*/ 207 w 3165"/>
              <a:gd name="T105" fmla="*/ 27 h 2687"/>
              <a:gd name="T106" fmla="*/ 339 w 3165"/>
              <a:gd name="T107" fmla="*/ 0 h 268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3165" h="2687">
                <a:moveTo>
                  <a:pt x="1077" y="2043"/>
                </a:moveTo>
                <a:lnTo>
                  <a:pt x="3165" y="2043"/>
                </a:lnTo>
                <a:lnTo>
                  <a:pt x="3165" y="2687"/>
                </a:lnTo>
                <a:lnTo>
                  <a:pt x="1077" y="2687"/>
                </a:lnTo>
                <a:lnTo>
                  <a:pt x="1077" y="2043"/>
                </a:lnTo>
                <a:close/>
                <a:moveTo>
                  <a:pt x="339" y="2009"/>
                </a:moveTo>
                <a:lnTo>
                  <a:pt x="385" y="2013"/>
                </a:lnTo>
                <a:lnTo>
                  <a:pt x="428" y="2022"/>
                </a:lnTo>
                <a:lnTo>
                  <a:pt x="471" y="2036"/>
                </a:lnTo>
                <a:lnTo>
                  <a:pt x="510" y="2055"/>
                </a:lnTo>
                <a:lnTo>
                  <a:pt x="546" y="2080"/>
                </a:lnTo>
                <a:lnTo>
                  <a:pt x="578" y="2108"/>
                </a:lnTo>
                <a:lnTo>
                  <a:pt x="606" y="2140"/>
                </a:lnTo>
                <a:lnTo>
                  <a:pt x="630" y="2176"/>
                </a:lnTo>
                <a:lnTo>
                  <a:pt x="651" y="2215"/>
                </a:lnTo>
                <a:lnTo>
                  <a:pt x="665" y="2257"/>
                </a:lnTo>
                <a:lnTo>
                  <a:pt x="674" y="2301"/>
                </a:lnTo>
                <a:lnTo>
                  <a:pt x="677" y="2346"/>
                </a:lnTo>
                <a:lnTo>
                  <a:pt x="674" y="2392"/>
                </a:lnTo>
                <a:lnTo>
                  <a:pt x="665" y="2437"/>
                </a:lnTo>
                <a:lnTo>
                  <a:pt x="651" y="2478"/>
                </a:lnTo>
                <a:lnTo>
                  <a:pt x="630" y="2517"/>
                </a:lnTo>
                <a:lnTo>
                  <a:pt x="606" y="2553"/>
                </a:lnTo>
                <a:lnTo>
                  <a:pt x="578" y="2585"/>
                </a:lnTo>
                <a:lnTo>
                  <a:pt x="546" y="2614"/>
                </a:lnTo>
                <a:lnTo>
                  <a:pt x="510" y="2638"/>
                </a:lnTo>
                <a:lnTo>
                  <a:pt x="471" y="2658"/>
                </a:lnTo>
                <a:lnTo>
                  <a:pt x="428" y="2672"/>
                </a:lnTo>
                <a:lnTo>
                  <a:pt x="385" y="2681"/>
                </a:lnTo>
                <a:lnTo>
                  <a:pt x="339" y="2684"/>
                </a:lnTo>
                <a:lnTo>
                  <a:pt x="293" y="2681"/>
                </a:lnTo>
                <a:lnTo>
                  <a:pt x="248" y="2672"/>
                </a:lnTo>
                <a:lnTo>
                  <a:pt x="207" y="2658"/>
                </a:lnTo>
                <a:lnTo>
                  <a:pt x="168" y="2638"/>
                </a:lnTo>
                <a:lnTo>
                  <a:pt x="132" y="2614"/>
                </a:lnTo>
                <a:lnTo>
                  <a:pt x="100" y="2585"/>
                </a:lnTo>
                <a:lnTo>
                  <a:pt x="70" y="2553"/>
                </a:lnTo>
                <a:lnTo>
                  <a:pt x="46" y="2517"/>
                </a:lnTo>
                <a:lnTo>
                  <a:pt x="26" y="2478"/>
                </a:lnTo>
                <a:lnTo>
                  <a:pt x="12" y="2437"/>
                </a:lnTo>
                <a:lnTo>
                  <a:pt x="3" y="2392"/>
                </a:lnTo>
                <a:lnTo>
                  <a:pt x="0" y="2346"/>
                </a:lnTo>
                <a:lnTo>
                  <a:pt x="3" y="2301"/>
                </a:lnTo>
                <a:lnTo>
                  <a:pt x="12" y="2257"/>
                </a:lnTo>
                <a:lnTo>
                  <a:pt x="26" y="2215"/>
                </a:lnTo>
                <a:lnTo>
                  <a:pt x="46" y="2176"/>
                </a:lnTo>
                <a:lnTo>
                  <a:pt x="70" y="2140"/>
                </a:lnTo>
                <a:lnTo>
                  <a:pt x="100" y="2108"/>
                </a:lnTo>
                <a:lnTo>
                  <a:pt x="132" y="2080"/>
                </a:lnTo>
                <a:lnTo>
                  <a:pt x="168" y="2055"/>
                </a:lnTo>
                <a:lnTo>
                  <a:pt x="207" y="2036"/>
                </a:lnTo>
                <a:lnTo>
                  <a:pt x="248" y="2022"/>
                </a:lnTo>
                <a:lnTo>
                  <a:pt x="293" y="2013"/>
                </a:lnTo>
                <a:lnTo>
                  <a:pt x="339" y="2009"/>
                </a:lnTo>
                <a:close/>
                <a:moveTo>
                  <a:pt x="1077" y="1026"/>
                </a:moveTo>
                <a:lnTo>
                  <a:pt x="3165" y="1026"/>
                </a:lnTo>
                <a:lnTo>
                  <a:pt x="3165" y="1671"/>
                </a:lnTo>
                <a:lnTo>
                  <a:pt x="1077" y="1671"/>
                </a:lnTo>
                <a:lnTo>
                  <a:pt x="1077" y="1026"/>
                </a:lnTo>
                <a:close/>
                <a:moveTo>
                  <a:pt x="339" y="971"/>
                </a:moveTo>
                <a:lnTo>
                  <a:pt x="385" y="974"/>
                </a:lnTo>
                <a:lnTo>
                  <a:pt x="428" y="983"/>
                </a:lnTo>
                <a:lnTo>
                  <a:pt x="471" y="997"/>
                </a:lnTo>
                <a:lnTo>
                  <a:pt x="510" y="1017"/>
                </a:lnTo>
                <a:lnTo>
                  <a:pt x="546" y="1041"/>
                </a:lnTo>
                <a:lnTo>
                  <a:pt x="578" y="1070"/>
                </a:lnTo>
                <a:lnTo>
                  <a:pt x="606" y="1102"/>
                </a:lnTo>
                <a:lnTo>
                  <a:pt x="630" y="1138"/>
                </a:lnTo>
                <a:lnTo>
                  <a:pt x="651" y="1177"/>
                </a:lnTo>
                <a:lnTo>
                  <a:pt x="665" y="1218"/>
                </a:lnTo>
                <a:lnTo>
                  <a:pt x="674" y="1262"/>
                </a:lnTo>
                <a:lnTo>
                  <a:pt x="677" y="1308"/>
                </a:lnTo>
                <a:lnTo>
                  <a:pt x="674" y="1354"/>
                </a:lnTo>
                <a:lnTo>
                  <a:pt x="665" y="1398"/>
                </a:lnTo>
                <a:lnTo>
                  <a:pt x="651" y="1440"/>
                </a:lnTo>
                <a:lnTo>
                  <a:pt x="630" y="1479"/>
                </a:lnTo>
                <a:lnTo>
                  <a:pt x="606" y="1515"/>
                </a:lnTo>
                <a:lnTo>
                  <a:pt x="578" y="1547"/>
                </a:lnTo>
                <a:lnTo>
                  <a:pt x="546" y="1575"/>
                </a:lnTo>
                <a:lnTo>
                  <a:pt x="510" y="1600"/>
                </a:lnTo>
                <a:lnTo>
                  <a:pt x="471" y="1619"/>
                </a:lnTo>
                <a:lnTo>
                  <a:pt x="428" y="1633"/>
                </a:lnTo>
                <a:lnTo>
                  <a:pt x="385" y="1642"/>
                </a:lnTo>
                <a:lnTo>
                  <a:pt x="339" y="1646"/>
                </a:lnTo>
                <a:lnTo>
                  <a:pt x="293" y="1642"/>
                </a:lnTo>
                <a:lnTo>
                  <a:pt x="248" y="1633"/>
                </a:lnTo>
                <a:lnTo>
                  <a:pt x="207" y="1619"/>
                </a:lnTo>
                <a:lnTo>
                  <a:pt x="168" y="1600"/>
                </a:lnTo>
                <a:lnTo>
                  <a:pt x="132" y="1575"/>
                </a:lnTo>
                <a:lnTo>
                  <a:pt x="100" y="1547"/>
                </a:lnTo>
                <a:lnTo>
                  <a:pt x="70" y="1515"/>
                </a:lnTo>
                <a:lnTo>
                  <a:pt x="46" y="1479"/>
                </a:lnTo>
                <a:lnTo>
                  <a:pt x="26" y="1440"/>
                </a:lnTo>
                <a:lnTo>
                  <a:pt x="12" y="1398"/>
                </a:lnTo>
                <a:lnTo>
                  <a:pt x="3" y="1354"/>
                </a:lnTo>
                <a:lnTo>
                  <a:pt x="0" y="1308"/>
                </a:lnTo>
                <a:lnTo>
                  <a:pt x="3" y="1262"/>
                </a:lnTo>
                <a:lnTo>
                  <a:pt x="12" y="1218"/>
                </a:lnTo>
                <a:lnTo>
                  <a:pt x="26" y="1177"/>
                </a:lnTo>
                <a:lnTo>
                  <a:pt x="46" y="1138"/>
                </a:lnTo>
                <a:lnTo>
                  <a:pt x="70" y="1102"/>
                </a:lnTo>
                <a:lnTo>
                  <a:pt x="100" y="1070"/>
                </a:lnTo>
                <a:lnTo>
                  <a:pt x="132" y="1041"/>
                </a:lnTo>
                <a:lnTo>
                  <a:pt x="168" y="1017"/>
                </a:lnTo>
                <a:lnTo>
                  <a:pt x="207" y="997"/>
                </a:lnTo>
                <a:lnTo>
                  <a:pt x="248" y="983"/>
                </a:lnTo>
                <a:lnTo>
                  <a:pt x="293" y="974"/>
                </a:lnTo>
                <a:lnTo>
                  <a:pt x="339" y="971"/>
                </a:lnTo>
                <a:close/>
                <a:moveTo>
                  <a:pt x="1077" y="10"/>
                </a:moveTo>
                <a:lnTo>
                  <a:pt x="3165" y="10"/>
                </a:lnTo>
                <a:lnTo>
                  <a:pt x="3165" y="654"/>
                </a:lnTo>
                <a:lnTo>
                  <a:pt x="1077" y="654"/>
                </a:lnTo>
                <a:lnTo>
                  <a:pt x="1077" y="10"/>
                </a:lnTo>
                <a:close/>
                <a:moveTo>
                  <a:pt x="339" y="0"/>
                </a:moveTo>
                <a:lnTo>
                  <a:pt x="385" y="3"/>
                </a:lnTo>
                <a:lnTo>
                  <a:pt x="428" y="12"/>
                </a:lnTo>
                <a:lnTo>
                  <a:pt x="471" y="27"/>
                </a:lnTo>
                <a:lnTo>
                  <a:pt x="510" y="46"/>
                </a:lnTo>
                <a:lnTo>
                  <a:pt x="546" y="71"/>
                </a:lnTo>
                <a:lnTo>
                  <a:pt x="578" y="99"/>
                </a:lnTo>
                <a:lnTo>
                  <a:pt x="606" y="131"/>
                </a:lnTo>
                <a:lnTo>
                  <a:pt x="630" y="167"/>
                </a:lnTo>
                <a:lnTo>
                  <a:pt x="651" y="206"/>
                </a:lnTo>
                <a:lnTo>
                  <a:pt x="665" y="248"/>
                </a:lnTo>
                <a:lnTo>
                  <a:pt x="674" y="293"/>
                </a:lnTo>
                <a:lnTo>
                  <a:pt x="677" y="338"/>
                </a:lnTo>
                <a:lnTo>
                  <a:pt x="674" y="384"/>
                </a:lnTo>
                <a:lnTo>
                  <a:pt x="665" y="428"/>
                </a:lnTo>
                <a:lnTo>
                  <a:pt x="651" y="469"/>
                </a:lnTo>
                <a:lnTo>
                  <a:pt x="630" y="508"/>
                </a:lnTo>
                <a:lnTo>
                  <a:pt x="606" y="544"/>
                </a:lnTo>
                <a:lnTo>
                  <a:pt x="578" y="576"/>
                </a:lnTo>
                <a:lnTo>
                  <a:pt x="546" y="605"/>
                </a:lnTo>
                <a:lnTo>
                  <a:pt x="510" y="629"/>
                </a:lnTo>
                <a:lnTo>
                  <a:pt x="471" y="648"/>
                </a:lnTo>
                <a:lnTo>
                  <a:pt x="428" y="663"/>
                </a:lnTo>
                <a:lnTo>
                  <a:pt x="385" y="672"/>
                </a:lnTo>
                <a:lnTo>
                  <a:pt x="339" y="675"/>
                </a:lnTo>
                <a:lnTo>
                  <a:pt x="293" y="672"/>
                </a:lnTo>
                <a:lnTo>
                  <a:pt x="248" y="663"/>
                </a:lnTo>
                <a:lnTo>
                  <a:pt x="207" y="648"/>
                </a:lnTo>
                <a:lnTo>
                  <a:pt x="168" y="629"/>
                </a:lnTo>
                <a:lnTo>
                  <a:pt x="132" y="605"/>
                </a:lnTo>
                <a:lnTo>
                  <a:pt x="100" y="576"/>
                </a:lnTo>
                <a:lnTo>
                  <a:pt x="70" y="544"/>
                </a:lnTo>
                <a:lnTo>
                  <a:pt x="46" y="508"/>
                </a:lnTo>
                <a:lnTo>
                  <a:pt x="26" y="469"/>
                </a:lnTo>
                <a:lnTo>
                  <a:pt x="12" y="428"/>
                </a:lnTo>
                <a:lnTo>
                  <a:pt x="3" y="384"/>
                </a:lnTo>
                <a:lnTo>
                  <a:pt x="0" y="338"/>
                </a:lnTo>
                <a:lnTo>
                  <a:pt x="3" y="293"/>
                </a:lnTo>
                <a:lnTo>
                  <a:pt x="12" y="248"/>
                </a:lnTo>
                <a:lnTo>
                  <a:pt x="26" y="206"/>
                </a:lnTo>
                <a:lnTo>
                  <a:pt x="46" y="167"/>
                </a:lnTo>
                <a:lnTo>
                  <a:pt x="70" y="131"/>
                </a:lnTo>
                <a:lnTo>
                  <a:pt x="100" y="99"/>
                </a:lnTo>
                <a:lnTo>
                  <a:pt x="132" y="71"/>
                </a:lnTo>
                <a:lnTo>
                  <a:pt x="168" y="46"/>
                </a:lnTo>
                <a:lnTo>
                  <a:pt x="207" y="27"/>
                </a:lnTo>
                <a:lnTo>
                  <a:pt x="248" y="12"/>
                </a:lnTo>
                <a:lnTo>
                  <a:pt x="293" y="3"/>
                </a:lnTo>
                <a:lnTo>
                  <a:pt x="339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85725</xdr:colOff>
      <xdr:row>1</xdr:row>
      <xdr:rowOff>86846</xdr:rowOff>
    </xdr:from>
    <xdr:to>
      <xdr:col>4</xdr:col>
      <xdr:colOff>266700</xdr:colOff>
      <xdr:row>1</xdr:row>
      <xdr:rowOff>257175</xdr:rowOff>
    </xdr:to>
    <xdr:grpSp>
      <xdr:nvGrpSpPr>
        <xdr:cNvPr id="3075" name="Time Icon" descr="Clock"/>
        <xdr:cNvGrpSpPr>
          <a:grpSpLocks noChangeAspect="1"/>
        </xdr:cNvGrpSpPr>
      </xdr:nvGrpSpPr>
      <xdr:grpSpPr>
        <a:xfrm>
          <a:off x="2663825" y="593090"/>
          <a:ext cx="180975" cy="170815"/>
          <a:chOff x="30" y="8"/>
          <a:chExt cx="19" cy="94"/>
        </a:xfrm>
      </xdr:grpSpPr>
      <xdr:sp>
        <xdr:nvSpPr>
          <xdr:cNvPr id="3074" name="AutoShape 2"/>
          <xdr:cNvSpPr>
            <a:spLocks noChangeAspect="1" noChangeArrowheads="1" noTextEdit="1"/>
          </xdr:cNvSpPr>
        </xdr:nvSpPr>
        <xdr:spPr>
          <a:xfrm>
            <a:off x="30" y="83"/>
            <a:ext cx="19" cy="19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3076" name="Rectangle 4"/>
          <xdr:cNvSpPr>
            <a:spLocks noChangeArrowheads="1"/>
          </xdr:cNvSpPr>
        </xdr:nvSpPr>
        <xdr:spPr>
          <a:xfrm>
            <a:off x="30" y="8"/>
            <a:ext cx="19" cy="94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3077" name="Freeform 5"/>
          <xdr:cNvSpPr>
            <a:spLocks noEditPoints="1"/>
          </xdr:cNvSpPr>
        </xdr:nvSpPr>
        <xdr:spPr>
          <a:xfrm>
            <a:off x="30" y="8"/>
            <a:ext cx="19" cy="94"/>
          </a:xfrm>
          <a:custGeom>
            <a:avLst/>
            <a:gdLst>
              <a:gd name="T0" fmla="*/ 1733 w 3307"/>
              <a:gd name="T1" fmla="*/ 675 h 3307"/>
              <a:gd name="T2" fmla="*/ 1793 w 3307"/>
              <a:gd name="T3" fmla="*/ 765 h 3307"/>
              <a:gd name="T4" fmla="*/ 2174 w 3307"/>
              <a:gd name="T5" fmla="*/ 1989 h 3307"/>
              <a:gd name="T6" fmla="*/ 2197 w 3307"/>
              <a:gd name="T7" fmla="*/ 2082 h 3307"/>
              <a:gd name="T8" fmla="*/ 2155 w 3307"/>
              <a:gd name="T9" fmla="*/ 2171 h 3307"/>
              <a:gd name="T10" fmla="*/ 2076 w 3307"/>
              <a:gd name="T11" fmla="*/ 2209 h 3307"/>
              <a:gd name="T12" fmla="*/ 1990 w 3307"/>
              <a:gd name="T13" fmla="*/ 2195 h 3307"/>
              <a:gd name="T14" fmla="*/ 1511 w 3307"/>
              <a:gd name="T15" fmla="*/ 794 h 3307"/>
              <a:gd name="T16" fmla="*/ 1553 w 3307"/>
              <a:gd name="T17" fmla="*/ 692 h 3307"/>
              <a:gd name="T18" fmla="*/ 1652 w 3307"/>
              <a:gd name="T19" fmla="*/ 651 h 3307"/>
              <a:gd name="T20" fmla="*/ 1401 w 3307"/>
              <a:gd name="T21" fmla="*/ 530 h 3307"/>
              <a:gd name="T22" fmla="*/ 1096 w 3307"/>
              <a:gd name="T23" fmla="*/ 646 h 3307"/>
              <a:gd name="T24" fmla="*/ 840 w 3307"/>
              <a:gd name="T25" fmla="*/ 840 h 3307"/>
              <a:gd name="T26" fmla="*/ 645 w 3307"/>
              <a:gd name="T27" fmla="*/ 1096 h 3307"/>
              <a:gd name="T28" fmla="*/ 529 w 3307"/>
              <a:gd name="T29" fmla="*/ 1401 h 3307"/>
              <a:gd name="T30" fmla="*/ 505 w 3307"/>
              <a:gd name="T31" fmla="*/ 1740 h 3307"/>
              <a:gd name="T32" fmla="*/ 577 w 3307"/>
              <a:gd name="T33" fmla="*/ 2063 h 3307"/>
              <a:gd name="T34" fmla="*/ 734 w 3307"/>
              <a:gd name="T35" fmla="*/ 2346 h 3307"/>
              <a:gd name="T36" fmla="*/ 961 w 3307"/>
              <a:gd name="T37" fmla="*/ 2572 h 3307"/>
              <a:gd name="T38" fmla="*/ 1244 w 3307"/>
              <a:gd name="T39" fmla="*/ 2730 h 3307"/>
              <a:gd name="T40" fmla="*/ 1567 w 3307"/>
              <a:gd name="T41" fmla="*/ 2802 h 3307"/>
              <a:gd name="T42" fmla="*/ 1906 w 3307"/>
              <a:gd name="T43" fmla="*/ 2777 h 3307"/>
              <a:gd name="T44" fmla="*/ 2211 w 3307"/>
              <a:gd name="T45" fmla="*/ 2661 h 3307"/>
              <a:gd name="T46" fmla="*/ 2467 w 3307"/>
              <a:gd name="T47" fmla="*/ 2467 h 3307"/>
              <a:gd name="T48" fmla="*/ 2662 w 3307"/>
              <a:gd name="T49" fmla="*/ 2211 h 3307"/>
              <a:gd name="T50" fmla="*/ 2778 w 3307"/>
              <a:gd name="T51" fmla="*/ 1906 h 3307"/>
              <a:gd name="T52" fmla="*/ 2802 w 3307"/>
              <a:gd name="T53" fmla="*/ 1567 h 3307"/>
              <a:gd name="T54" fmla="*/ 2730 w 3307"/>
              <a:gd name="T55" fmla="*/ 1244 h 3307"/>
              <a:gd name="T56" fmla="*/ 2573 w 3307"/>
              <a:gd name="T57" fmla="*/ 961 h 3307"/>
              <a:gd name="T58" fmla="*/ 2346 w 3307"/>
              <a:gd name="T59" fmla="*/ 734 h 3307"/>
              <a:gd name="T60" fmla="*/ 2063 w 3307"/>
              <a:gd name="T61" fmla="*/ 577 h 3307"/>
              <a:gd name="T62" fmla="*/ 1740 w 3307"/>
              <a:gd name="T63" fmla="*/ 505 h 3307"/>
              <a:gd name="T64" fmla="*/ 1853 w 3307"/>
              <a:gd name="T65" fmla="*/ 12 h 3307"/>
              <a:gd name="T66" fmla="*/ 2231 w 3307"/>
              <a:gd name="T67" fmla="*/ 103 h 3307"/>
              <a:gd name="T68" fmla="*/ 2568 w 3307"/>
              <a:gd name="T69" fmla="*/ 276 h 3307"/>
              <a:gd name="T70" fmla="*/ 2855 w 3307"/>
              <a:gd name="T71" fmla="*/ 518 h 3307"/>
              <a:gd name="T72" fmla="*/ 3082 w 3307"/>
              <a:gd name="T73" fmla="*/ 819 h 3307"/>
              <a:gd name="T74" fmla="*/ 3235 w 3307"/>
              <a:gd name="T75" fmla="*/ 1167 h 3307"/>
              <a:gd name="T76" fmla="*/ 3304 w 3307"/>
              <a:gd name="T77" fmla="*/ 1552 h 3307"/>
              <a:gd name="T78" fmla="*/ 3280 w 3307"/>
              <a:gd name="T79" fmla="*/ 1951 h 3307"/>
              <a:gd name="T80" fmla="*/ 3168 w 3307"/>
              <a:gd name="T81" fmla="*/ 2319 h 3307"/>
              <a:gd name="T82" fmla="*/ 2976 w 3307"/>
              <a:gd name="T83" fmla="*/ 2645 h 3307"/>
              <a:gd name="T84" fmla="*/ 2719 w 3307"/>
              <a:gd name="T85" fmla="*/ 2918 h 3307"/>
              <a:gd name="T86" fmla="*/ 2405 w 3307"/>
              <a:gd name="T87" fmla="*/ 3127 h 3307"/>
              <a:gd name="T88" fmla="*/ 2046 w 3307"/>
              <a:gd name="T89" fmla="*/ 3260 h 3307"/>
              <a:gd name="T90" fmla="*/ 1652 w 3307"/>
              <a:gd name="T91" fmla="*/ 3307 h 3307"/>
              <a:gd name="T92" fmla="*/ 1261 w 3307"/>
              <a:gd name="T93" fmla="*/ 3260 h 3307"/>
              <a:gd name="T94" fmla="*/ 902 w 3307"/>
              <a:gd name="T95" fmla="*/ 3127 h 3307"/>
              <a:gd name="T96" fmla="*/ 588 w 3307"/>
              <a:gd name="T97" fmla="*/ 2918 h 3307"/>
              <a:gd name="T98" fmla="*/ 331 w 3307"/>
              <a:gd name="T99" fmla="*/ 2645 h 3307"/>
              <a:gd name="T100" fmla="*/ 139 w 3307"/>
              <a:gd name="T101" fmla="*/ 2319 h 3307"/>
              <a:gd name="T102" fmla="*/ 27 w 3307"/>
              <a:gd name="T103" fmla="*/ 1951 h 3307"/>
              <a:gd name="T104" fmla="*/ 3 w 3307"/>
              <a:gd name="T105" fmla="*/ 1552 h 3307"/>
              <a:gd name="T106" fmla="*/ 72 w 3307"/>
              <a:gd name="T107" fmla="*/ 1167 h 3307"/>
              <a:gd name="T108" fmla="*/ 225 w 3307"/>
              <a:gd name="T109" fmla="*/ 819 h 3307"/>
              <a:gd name="T110" fmla="*/ 452 w 3307"/>
              <a:gd name="T111" fmla="*/ 518 h 3307"/>
              <a:gd name="T112" fmla="*/ 739 w 3307"/>
              <a:gd name="T113" fmla="*/ 276 h 3307"/>
              <a:gd name="T114" fmla="*/ 1076 w 3307"/>
              <a:gd name="T115" fmla="*/ 103 h 3307"/>
              <a:gd name="T116" fmla="*/ 1454 w 3307"/>
              <a:gd name="T117" fmla="*/ 12 h 330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</a:cxnLst>
            <a:rect l="0" t="0" r="r" b="b"/>
            <a:pathLst>
              <a:path w="3307" h="3307">
                <a:moveTo>
                  <a:pt x="1652" y="651"/>
                </a:moveTo>
                <a:lnTo>
                  <a:pt x="1683" y="653"/>
                </a:lnTo>
                <a:lnTo>
                  <a:pt x="1709" y="662"/>
                </a:lnTo>
                <a:lnTo>
                  <a:pt x="1733" y="675"/>
                </a:lnTo>
                <a:lnTo>
                  <a:pt x="1754" y="692"/>
                </a:lnTo>
                <a:lnTo>
                  <a:pt x="1772" y="714"/>
                </a:lnTo>
                <a:lnTo>
                  <a:pt x="1785" y="738"/>
                </a:lnTo>
                <a:lnTo>
                  <a:pt x="1793" y="765"/>
                </a:lnTo>
                <a:lnTo>
                  <a:pt x="1796" y="794"/>
                </a:lnTo>
                <a:lnTo>
                  <a:pt x="1796" y="1595"/>
                </a:lnTo>
                <a:lnTo>
                  <a:pt x="2158" y="1969"/>
                </a:lnTo>
                <a:lnTo>
                  <a:pt x="2174" y="1989"/>
                </a:lnTo>
                <a:lnTo>
                  <a:pt x="2186" y="2011"/>
                </a:lnTo>
                <a:lnTo>
                  <a:pt x="2194" y="2034"/>
                </a:lnTo>
                <a:lnTo>
                  <a:pt x="2197" y="2058"/>
                </a:lnTo>
                <a:lnTo>
                  <a:pt x="2197" y="2082"/>
                </a:lnTo>
                <a:lnTo>
                  <a:pt x="2193" y="2106"/>
                </a:lnTo>
                <a:lnTo>
                  <a:pt x="2184" y="2130"/>
                </a:lnTo>
                <a:lnTo>
                  <a:pt x="2171" y="2151"/>
                </a:lnTo>
                <a:lnTo>
                  <a:pt x="2155" y="2171"/>
                </a:lnTo>
                <a:lnTo>
                  <a:pt x="2137" y="2185"/>
                </a:lnTo>
                <a:lnTo>
                  <a:pt x="2117" y="2196"/>
                </a:lnTo>
                <a:lnTo>
                  <a:pt x="2097" y="2204"/>
                </a:lnTo>
                <a:lnTo>
                  <a:pt x="2076" y="2209"/>
                </a:lnTo>
                <a:lnTo>
                  <a:pt x="2055" y="2211"/>
                </a:lnTo>
                <a:lnTo>
                  <a:pt x="2033" y="2209"/>
                </a:lnTo>
                <a:lnTo>
                  <a:pt x="2011" y="2204"/>
                </a:lnTo>
                <a:lnTo>
                  <a:pt x="1990" y="2195"/>
                </a:lnTo>
                <a:lnTo>
                  <a:pt x="1970" y="2183"/>
                </a:lnTo>
                <a:lnTo>
                  <a:pt x="1953" y="2167"/>
                </a:lnTo>
                <a:lnTo>
                  <a:pt x="1511" y="1712"/>
                </a:lnTo>
                <a:lnTo>
                  <a:pt x="1511" y="794"/>
                </a:lnTo>
                <a:lnTo>
                  <a:pt x="1514" y="765"/>
                </a:lnTo>
                <a:lnTo>
                  <a:pt x="1522" y="738"/>
                </a:lnTo>
                <a:lnTo>
                  <a:pt x="1535" y="714"/>
                </a:lnTo>
                <a:lnTo>
                  <a:pt x="1553" y="692"/>
                </a:lnTo>
                <a:lnTo>
                  <a:pt x="1574" y="675"/>
                </a:lnTo>
                <a:lnTo>
                  <a:pt x="1598" y="662"/>
                </a:lnTo>
                <a:lnTo>
                  <a:pt x="1624" y="653"/>
                </a:lnTo>
                <a:lnTo>
                  <a:pt x="1652" y="651"/>
                </a:lnTo>
                <a:close/>
                <a:moveTo>
                  <a:pt x="1652" y="502"/>
                </a:moveTo>
                <a:lnTo>
                  <a:pt x="1567" y="505"/>
                </a:lnTo>
                <a:lnTo>
                  <a:pt x="1483" y="514"/>
                </a:lnTo>
                <a:lnTo>
                  <a:pt x="1401" y="530"/>
                </a:lnTo>
                <a:lnTo>
                  <a:pt x="1321" y="551"/>
                </a:lnTo>
                <a:lnTo>
                  <a:pt x="1244" y="577"/>
                </a:lnTo>
                <a:lnTo>
                  <a:pt x="1168" y="609"/>
                </a:lnTo>
                <a:lnTo>
                  <a:pt x="1096" y="646"/>
                </a:lnTo>
                <a:lnTo>
                  <a:pt x="1027" y="687"/>
                </a:lnTo>
                <a:lnTo>
                  <a:pt x="961" y="734"/>
                </a:lnTo>
                <a:lnTo>
                  <a:pt x="898" y="785"/>
                </a:lnTo>
                <a:lnTo>
                  <a:pt x="840" y="840"/>
                </a:lnTo>
                <a:lnTo>
                  <a:pt x="785" y="898"/>
                </a:lnTo>
                <a:lnTo>
                  <a:pt x="734" y="961"/>
                </a:lnTo>
                <a:lnTo>
                  <a:pt x="687" y="1027"/>
                </a:lnTo>
                <a:lnTo>
                  <a:pt x="645" y="1096"/>
                </a:lnTo>
                <a:lnTo>
                  <a:pt x="609" y="1168"/>
                </a:lnTo>
                <a:lnTo>
                  <a:pt x="577" y="1244"/>
                </a:lnTo>
                <a:lnTo>
                  <a:pt x="550" y="1321"/>
                </a:lnTo>
                <a:lnTo>
                  <a:pt x="529" y="1401"/>
                </a:lnTo>
                <a:lnTo>
                  <a:pt x="514" y="1483"/>
                </a:lnTo>
                <a:lnTo>
                  <a:pt x="505" y="1567"/>
                </a:lnTo>
                <a:lnTo>
                  <a:pt x="502" y="1653"/>
                </a:lnTo>
                <a:lnTo>
                  <a:pt x="505" y="1740"/>
                </a:lnTo>
                <a:lnTo>
                  <a:pt x="514" y="1824"/>
                </a:lnTo>
                <a:lnTo>
                  <a:pt x="529" y="1906"/>
                </a:lnTo>
                <a:lnTo>
                  <a:pt x="550" y="1985"/>
                </a:lnTo>
                <a:lnTo>
                  <a:pt x="577" y="2063"/>
                </a:lnTo>
                <a:lnTo>
                  <a:pt x="609" y="2139"/>
                </a:lnTo>
                <a:lnTo>
                  <a:pt x="645" y="2211"/>
                </a:lnTo>
                <a:lnTo>
                  <a:pt x="687" y="2280"/>
                </a:lnTo>
                <a:lnTo>
                  <a:pt x="734" y="2346"/>
                </a:lnTo>
                <a:lnTo>
                  <a:pt x="785" y="2408"/>
                </a:lnTo>
                <a:lnTo>
                  <a:pt x="840" y="2467"/>
                </a:lnTo>
                <a:lnTo>
                  <a:pt x="898" y="2522"/>
                </a:lnTo>
                <a:lnTo>
                  <a:pt x="961" y="2572"/>
                </a:lnTo>
                <a:lnTo>
                  <a:pt x="1027" y="2620"/>
                </a:lnTo>
                <a:lnTo>
                  <a:pt x="1096" y="2661"/>
                </a:lnTo>
                <a:lnTo>
                  <a:pt x="1168" y="2698"/>
                </a:lnTo>
                <a:lnTo>
                  <a:pt x="1244" y="2730"/>
                </a:lnTo>
                <a:lnTo>
                  <a:pt x="1321" y="2756"/>
                </a:lnTo>
                <a:lnTo>
                  <a:pt x="1401" y="2777"/>
                </a:lnTo>
                <a:lnTo>
                  <a:pt x="1483" y="2793"/>
                </a:lnTo>
                <a:lnTo>
                  <a:pt x="1567" y="2802"/>
                </a:lnTo>
                <a:lnTo>
                  <a:pt x="1652" y="2805"/>
                </a:lnTo>
                <a:lnTo>
                  <a:pt x="1740" y="2802"/>
                </a:lnTo>
                <a:lnTo>
                  <a:pt x="1824" y="2793"/>
                </a:lnTo>
                <a:lnTo>
                  <a:pt x="1906" y="2777"/>
                </a:lnTo>
                <a:lnTo>
                  <a:pt x="1986" y="2756"/>
                </a:lnTo>
                <a:lnTo>
                  <a:pt x="2063" y="2730"/>
                </a:lnTo>
                <a:lnTo>
                  <a:pt x="2139" y="2698"/>
                </a:lnTo>
                <a:lnTo>
                  <a:pt x="2211" y="2661"/>
                </a:lnTo>
                <a:lnTo>
                  <a:pt x="2280" y="2620"/>
                </a:lnTo>
                <a:lnTo>
                  <a:pt x="2346" y="2572"/>
                </a:lnTo>
                <a:lnTo>
                  <a:pt x="2409" y="2522"/>
                </a:lnTo>
                <a:lnTo>
                  <a:pt x="2467" y="2467"/>
                </a:lnTo>
                <a:lnTo>
                  <a:pt x="2522" y="2408"/>
                </a:lnTo>
                <a:lnTo>
                  <a:pt x="2573" y="2346"/>
                </a:lnTo>
                <a:lnTo>
                  <a:pt x="2620" y="2280"/>
                </a:lnTo>
                <a:lnTo>
                  <a:pt x="2662" y="2211"/>
                </a:lnTo>
                <a:lnTo>
                  <a:pt x="2698" y="2139"/>
                </a:lnTo>
                <a:lnTo>
                  <a:pt x="2730" y="2063"/>
                </a:lnTo>
                <a:lnTo>
                  <a:pt x="2757" y="1985"/>
                </a:lnTo>
                <a:lnTo>
                  <a:pt x="2778" y="1906"/>
                </a:lnTo>
                <a:lnTo>
                  <a:pt x="2793" y="1824"/>
                </a:lnTo>
                <a:lnTo>
                  <a:pt x="2802" y="1740"/>
                </a:lnTo>
                <a:lnTo>
                  <a:pt x="2805" y="1653"/>
                </a:lnTo>
                <a:lnTo>
                  <a:pt x="2802" y="1567"/>
                </a:lnTo>
                <a:lnTo>
                  <a:pt x="2793" y="1483"/>
                </a:lnTo>
                <a:lnTo>
                  <a:pt x="2778" y="1401"/>
                </a:lnTo>
                <a:lnTo>
                  <a:pt x="2757" y="1321"/>
                </a:lnTo>
                <a:lnTo>
                  <a:pt x="2730" y="1244"/>
                </a:lnTo>
                <a:lnTo>
                  <a:pt x="2698" y="1168"/>
                </a:lnTo>
                <a:lnTo>
                  <a:pt x="2662" y="1096"/>
                </a:lnTo>
                <a:lnTo>
                  <a:pt x="2620" y="1027"/>
                </a:lnTo>
                <a:lnTo>
                  <a:pt x="2573" y="961"/>
                </a:lnTo>
                <a:lnTo>
                  <a:pt x="2522" y="898"/>
                </a:lnTo>
                <a:lnTo>
                  <a:pt x="2467" y="840"/>
                </a:lnTo>
                <a:lnTo>
                  <a:pt x="2409" y="785"/>
                </a:lnTo>
                <a:lnTo>
                  <a:pt x="2346" y="734"/>
                </a:lnTo>
                <a:lnTo>
                  <a:pt x="2280" y="687"/>
                </a:lnTo>
                <a:lnTo>
                  <a:pt x="2211" y="646"/>
                </a:lnTo>
                <a:lnTo>
                  <a:pt x="2139" y="609"/>
                </a:lnTo>
                <a:lnTo>
                  <a:pt x="2063" y="577"/>
                </a:lnTo>
                <a:lnTo>
                  <a:pt x="1986" y="551"/>
                </a:lnTo>
                <a:lnTo>
                  <a:pt x="1906" y="530"/>
                </a:lnTo>
                <a:lnTo>
                  <a:pt x="1824" y="514"/>
                </a:lnTo>
                <a:lnTo>
                  <a:pt x="1740" y="505"/>
                </a:lnTo>
                <a:lnTo>
                  <a:pt x="1652" y="502"/>
                </a:lnTo>
                <a:close/>
                <a:moveTo>
                  <a:pt x="1652" y="0"/>
                </a:moveTo>
                <a:lnTo>
                  <a:pt x="1755" y="3"/>
                </a:lnTo>
                <a:lnTo>
                  <a:pt x="1853" y="12"/>
                </a:lnTo>
                <a:lnTo>
                  <a:pt x="1951" y="27"/>
                </a:lnTo>
                <a:lnTo>
                  <a:pt x="2046" y="47"/>
                </a:lnTo>
                <a:lnTo>
                  <a:pt x="2140" y="72"/>
                </a:lnTo>
                <a:lnTo>
                  <a:pt x="2231" y="103"/>
                </a:lnTo>
                <a:lnTo>
                  <a:pt x="2319" y="139"/>
                </a:lnTo>
                <a:lnTo>
                  <a:pt x="2405" y="180"/>
                </a:lnTo>
                <a:lnTo>
                  <a:pt x="2488" y="225"/>
                </a:lnTo>
                <a:lnTo>
                  <a:pt x="2568" y="276"/>
                </a:lnTo>
                <a:lnTo>
                  <a:pt x="2646" y="331"/>
                </a:lnTo>
                <a:lnTo>
                  <a:pt x="2719" y="389"/>
                </a:lnTo>
                <a:lnTo>
                  <a:pt x="2789" y="452"/>
                </a:lnTo>
                <a:lnTo>
                  <a:pt x="2855" y="518"/>
                </a:lnTo>
                <a:lnTo>
                  <a:pt x="2918" y="588"/>
                </a:lnTo>
                <a:lnTo>
                  <a:pt x="2976" y="661"/>
                </a:lnTo>
                <a:lnTo>
                  <a:pt x="3031" y="739"/>
                </a:lnTo>
                <a:lnTo>
                  <a:pt x="3082" y="819"/>
                </a:lnTo>
                <a:lnTo>
                  <a:pt x="3127" y="902"/>
                </a:lnTo>
                <a:lnTo>
                  <a:pt x="3168" y="988"/>
                </a:lnTo>
                <a:lnTo>
                  <a:pt x="3204" y="1076"/>
                </a:lnTo>
                <a:lnTo>
                  <a:pt x="3235" y="1167"/>
                </a:lnTo>
                <a:lnTo>
                  <a:pt x="3260" y="1261"/>
                </a:lnTo>
                <a:lnTo>
                  <a:pt x="3280" y="1356"/>
                </a:lnTo>
                <a:lnTo>
                  <a:pt x="3295" y="1454"/>
                </a:lnTo>
                <a:lnTo>
                  <a:pt x="3304" y="1552"/>
                </a:lnTo>
                <a:lnTo>
                  <a:pt x="3307" y="1653"/>
                </a:lnTo>
                <a:lnTo>
                  <a:pt x="3304" y="1754"/>
                </a:lnTo>
                <a:lnTo>
                  <a:pt x="3295" y="1853"/>
                </a:lnTo>
                <a:lnTo>
                  <a:pt x="3280" y="1951"/>
                </a:lnTo>
                <a:lnTo>
                  <a:pt x="3260" y="2046"/>
                </a:lnTo>
                <a:lnTo>
                  <a:pt x="3235" y="2140"/>
                </a:lnTo>
                <a:lnTo>
                  <a:pt x="3204" y="2231"/>
                </a:lnTo>
                <a:lnTo>
                  <a:pt x="3168" y="2319"/>
                </a:lnTo>
                <a:lnTo>
                  <a:pt x="3127" y="2405"/>
                </a:lnTo>
                <a:lnTo>
                  <a:pt x="3082" y="2488"/>
                </a:lnTo>
                <a:lnTo>
                  <a:pt x="3031" y="2568"/>
                </a:lnTo>
                <a:lnTo>
                  <a:pt x="2976" y="2645"/>
                </a:lnTo>
                <a:lnTo>
                  <a:pt x="2918" y="2719"/>
                </a:lnTo>
                <a:lnTo>
                  <a:pt x="2855" y="2789"/>
                </a:lnTo>
                <a:lnTo>
                  <a:pt x="2789" y="2855"/>
                </a:lnTo>
                <a:lnTo>
                  <a:pt x="2719" y="2918"/>
                </a:lnTo>
                <a:lnTo>
                  <a:pt x="2646" y="2976"/>
                </a:lnTo>
                <a:lnTo>
                  <a:pt x="2568" y="3031"/>
                </a:lnTo>
                <a:lnTo>
                  <a:pt x="2488" y="3082"/>
                </a:lnTo>
                <a:lnTo>
                  <a:pt x="2405" y="3127"/>
                </a:lnTo>
                <a:lnTo>
                  <a:pt x="2319" y="3168"/>
                </a:lnTo>
                <a:lnTo>
                  <a:pt x="2231" y="3204"/>
                </a:lnTo>
                <a:lnTo>
                  <a:pt x="2140" y="3235"/>
                </a:lnTo>
                <a:lnTo>
                  <a:pt x="2046" y="3260"/>
                </a:lnTo>
                <a:lnTo>
                  <a:pt x="1951" y="3280"/>
                </a:lnTo>
                <a:lnTo>
                  <a:pt x="1853" y="3295"/>
                </a:lnTo>
                <a:lnTo>
                  <a:pt x="1755" y="3304"/>
                </a:lnTo>
                <a:lnTo>
                  <a:pt x="1652" y="3307"/>
                </a:lnTo>
                <a:lnTo>
                  <a:pt x="1552" y="3304"/>
                </a:lnTo>
                <a:lnTo>
                  <a:pt x="1454" y="3295"/>
                </a:lnTo>
                <a:lnTo>
                  <a:pt x="1356" y="3280"/>
                </a:lnTo>
                <a:lnTo>
                  <a:pt x="1261" y="3260"/>
                </a:lnTo>
                <a:lnTo>
                  <a:pt x="1167" y="3235"/>
                </a:lnTo>
                <a:lnTo>
                  <a:pt x="1076" y="3204"/>
                </a:lnTo>
                <a:lnTo>
                  <a:pt x="988" y="3168"/>
                </a:lnTo>
                <a:lnTo>
                  <a:pt x="902" y="3127"/>
                </a:lnTo>
                <a:lnTo>
                  <a:pt x="819" y="3082"/>
                </a:lnTo>
                <a:lnTo>
                  <a:pt x="739" y="3031"/>
                </a:lnTo>
                <a:lnTo>
                  <a:pt x="661" y="2976"/>
                </a:lnTo>
                <a:lnTo>
                  <a:pt x="588" y="2918"/>
                </a:lnTo>
                <a:lnTo>
                  <a:pt x="518" y="2855"/>
                </a:lnTo>
                <a:lnTo>
                  <a:pt x="452" y="2789"/>
                </a:lnTo>
                <a:lnTo>
                  <a:pt x="389" y="2719"/>
                </a:lnTo>
                <a:lnTo>
                  <a:pt x="331" y="2645"/>
                </a:lnTo>
                <a:lnTo>
                  <a:pt x="276" y="2568"/>
                </a:lnTo>
                <a:lnTo>
                  <a:pt x="225" y="2488"/>
                </a:lnTo>
                <a:lnTo>
                  <a:pt x="180" y="2405"/>
                </a:lnTo>
                <a:lnTo>
                  <a:pt x="139" y="2319"/>
                </a:lnTo>
                <a:lnTo>
                  <a:pt x="103" y="2231"/>
                </a:lnTo>
                <a:lnTo>
                  <a:pt x="72" y="2140"/>
                </a:lnTo>
                <a:lnTo>
                  <a:pt x="47" y="2046"/>
                </a:lnTo>
                <a:lnTo>
                  <a:pt x="27" y="1951"/>
                </a:lnTo>
                <a:lnTo>
                  <a:pt x="12" y="1853"/>
                </a:lnTo>
                <a:lnTo>
                  <a:pt x="3" y="1754"/>
                </a:lnTo>
                <a:lnTo>
                  <a:pt x="0" y="1653"/>
                </a:lnTo>
                <a:lnTo>
                  <a:pt x="3" y="1552"/>
                </a:lnTo>
                <a:lnTo>
                  <a:pt x="12" y="1454"/>
                </a:lnTo>
                <a:lnTo>
                  <a:pt x="27" y="1356"/>
                </a:lnTo>
                <a:lnTo>
                  <a:pt x="47" y="1261"/>
                </a:lnTo>
                <a:lnTo>
                  <a:pt x="72" y="1167"/>
                </a:lnTo>
                <a:lnTo>
                  <a:pt x="103" y="1076"/>
                </a:lnTo>
                <a:lnTo>
                  <a:pt x="139" y="988"/>
                </a:lnTo>
                <a:lnTo>
                  <a:pt x="180" y="902"/>
                </a:lnTo>
                <a:lnTo>
                  <a:pt x="225" y="819"/>
                </a:lnTo>
                <a:lnTo>
                  <a:pt x="276" y="739"/>
                </a:lnTo>
                <a:lnTo>
                  <a:pt x="331" y="661"/>
                </a:lnTo>
                <a:lnTo>
                  <a:pt x="389" y="588"/>
                </a:lnTo>
                <a:lnTo>
                  <a:pt x="452" y="518"/>
                </a:lnTo>
                <a:lnTo>
                  <a:pt x="518" y="452"/>
                </a:lnTo>
                <a:lnTo>
                  <a:pt x="588" y="389"/>
                </a:lnTo>
                <a:lnTo>
                  <a:pt x="661" y="331"/>
                </a:lnTo>
                <a:lnTo>
                  <a:pt x="739" y="276"/>
                </a:lnTo>
                <a:lnTo>
                  <a:pt x="819" y="225"/>
                </a:lnTo>
                <a:lnTo>
                  <a:pt x="902" y="180"/>
                </a:lnTo>
                <a:lnTo>
                  <a:pt x="988" y="139"/>
                </a:lnTo>
                <a:lnTo>
                  <a:pt x="1076" y="103"/>
                </a:lnTo>
                <a:lnTo>
                  <a:pt x="1167" y="72"/>
                </a:lnTo>
                <a:lnTo>
                  <a:pt x="1261" y="47"/>
                </a:lnTo>
                <a:lnTo>
                  <a:pt x="1356" y="27"/>
                </a:lnTo>
                <a:lnTo>
                  <a:pt x="1454" y="12"/>
                </a:lnTo>
                <a:lnTo>
                  <a:pt x="1552" y="3"/>
                </a:lnTo>
                <a:lnTo>
                  <a:pt x="1652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</xdr:grpSp>
    <xdr:clientData/>
  </xdr:twoCellAnchor>
  <xdr:twoCellAnchor editAs="oneCell">
    <xdr:from>
      <xdr:col>1</xdr:col>
      <xdr:colOff>57150</xdr:colOff>
      <xdr:row>1</xdr:row>
      <xdr:rowOff>9525</xdr:rowOff>
    </xdr:from>
    <xdr:to>
      <xdr:col>1</xdr:col>
      <xdr:colOff>374809</xdr:colOff>
      <xdr:row>1</xdr:row>
      <xdr:rowOff>324196</xdr:rowOff>
    </xdr:to>
    <xdr:grpSp>
      <xdr:nvGrpSpPr>
        <xdr:cNvPr id="10" name="Clock Icon" descr="Clock"/>
        <xdr:cNvGrpSpPr>
          <a:grpSpLocks noChangeAspect="1"/>
        </xdr:cNvGrpSpPr>
      </xdr:nvGrpSpPr>
      <xdr:grpSpPr>
        <a:xfrm>
          <a:off x="234950" y="516255"/>
          <a:ext cx="317500" cy="314325"/>
          <a:chOff x="270" y="53"/>
          <a:chExt cx="29" cy="29"/>
        </a:xfrm>
      </xdr:grpSpPr>
      <xdr:sp>
        <xdr:nvSpPr>
          <xdr:cNvPr id="11" name="Rectangle 9"/>
          <xdr:cNvSpPr>
            <a:spLocks noChangeArrowheads="1"/>
          </xdr:cNvSpPr>
        </xdr:nvSpPr>
        <xdr:spPr>
          <a:xfrm>
            <a:off x="270" y="53"/>
            <a:ext cx="29" cy="29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12" name="Freeform 10"/>
          <xdr:cNvSpPr/>
        </xdr:nvSpPr>
        <xdr:spPr>
          <a:xfrm>
            <a:off x="270" y="54"/>
            <a:ext cx="28" cy="28"/>
          </a:xfrm>
          <a:custGeom>
            <a:avLst/>
            <a:gdLst>
              <a:gd name="T0" fmla="*/ 1716 w 3227"/>
              <a:gd name="T1" fmla="*/ 4 h 3228"/>
              <a:gd name="T2" fmla="*/ 1915 w 3227"/>
              <a:gd name="T3" fmla="*/ 28 h 3228"/>
              <a:gd name="T4" fmla="*/ 2105 w 3227"/>
              <a:gd name="T5" fmla="*/ 76 h 3228"/>
              <a:gd name="T6" fmla="*/ 2286 w 3227"/>
              <a:gd name="T7" fmla="*/ 146 h 3228"/>
              <a:gd name="T8" fmla="*/ 2455 w 3227"/>
              <a:gd name="T9" fmla="*/ 238 h 3228"/>
              <a:gd name="T10" fmla="*/ 2613 w 3227"/>
              <a:gd name="T11" fmla="*/ 347 h 3228"/>
              <a:gd name="T12" fmla="*/ 2755 w 3227"/>
              <a:gd name="T13" fmla="*/ 473 h 3228"/>
              <a:gd name="T14" fmla="*/ 2881 w 3227"/>
              <a:gd name="T15" fmla="*/ 615 h 3228"/>
              <a:gd name="T16" fmla="*/ 2990 w 3227"/>
              <a:gd name="T17" fmla="*/ 773 h 3228"/>
              <a:gd name="T18" fmla="*/ 3081 w 3227"/>
              <a:gd name="T19" fmla="*/ 942 h 3228"/>
              <a:gd name="T20" fmla="*/ 3151 w 3227"/>
              <a:gd name="T21" fmla="*/ 1123 h 3228"/>
              <a:gd name="T22" fmla="*/ 3199 w 3227"/>
              <a:gd name="T23" fmla="*/ 1314 h 3228"/>
              <a:gd name="T24" fmla="*/ 3224 w 3227"/>
              <a:gd name="T25" fmla="*/ 1512 h 3228"/>
              <a:gd name="T26" fmla="*/ 3224 w 3227"/>
              <a:gd name="T27" fmla="*/ 1717 h 3228"/>
              <a:gd name="T28" fmla="*/ 3199 w 3227"/>
              <a:gd name="T29" fmla="*/ 1915 h 3228"/>
              <a:gd name="T30" fmla="*/ 3151 w 3227"/>
              <a:gd name="T31" fmla="*/ 2106 h 3228"/>
              <a:gd name="T32" fmla="*/ 3081 w 3227"/>
              <a:gd name="T33" fmla="*/ 2287 h 3228"/>
              <a:gd name="T34" fmla="*/ 2990 w 3227"/>
              <a:gd name="T35" fmla="*/ 2456 h 3228"/>
              <a:gd name="T36" fmla="*/ 2881 w 3227"/>
              <a:gd name="T37" fmla="*/ 2613 h 3228"/>
              <a:gd name="T38" fmla="*/ 2755 w 3227"/>
              <a:gd name="T39" fmla="*/ 2755 h 3228"/>
              <a:gd name="T40" fmla="*/ 2613 w 3227"/>
              <a:gd name="T41" fmla="*/ 2882 h 3228"/>
              <a:gd name="T42" fmla="*/ 2455 w 3227"/>
              <a:gd name="T43" fmla="*/ 2991 h 3228"/>
              <a:gd name="T44" fmla="*/ 2286 w 3227"/>
              <a:gd name="T45" fmla="*/ 3082 h 3228"/>
              <a:gd name="T46" fmla="*/ 2105 w 3227"/>
              <a:gd name="T47" fmla="*/ 3152 h 3228"/>
              <a:gd name="T48" fmla="*/ 1915 w 3227"/>
              <a:gd name="T49" fmla="*/ 3200 h 3228"/>
              <a:gd name="T50" fmla="*/ 1716 w 3227"/>
              <a:gd name="T51" fmla="*/ 3225 h 3228"/>
              <a:gd name="T52" fmla="*/ 1511 w 3227"/>
              <a:gd name="T53" fmla="*/ 3225 h 3228"/>
              <a:gd name="T54" fmla="*/ 1313 w 3227"/>
              <a:gd name="T55" fmla="*/ 3200 h 3228"/>
              <a:gd name="T56" fmla="*/ 1122 w 3227"/>
              <a:gd name="T57" fmla="*/ 3152 h 3228"/>
              <a:gd name="T58" fmla="*/ 941 w 3227"/>
              <a:gd name="T59" fmla="*/ 3082 h 3228"/>
              <a:gd name="T60" fmla="*/ 772 w 3227"/>
              <a:gd name="T61" fmla="*/ 2991 h 3228"/>
              <a:gd name="T62" fmla="*/ 615 w 3227"/>
              <a:gd name="T63" fmla="*/ 2882 h 3228"/>
              <a:gd name="T64" fmla="*/ 473 w 3227"/>
              <a:gd name="T65" fmla="*/ 2755 h 3228"/>
              <a:gd name="T66" fmla="*/ 346 w 3227"/>
              <a:gd name="T67" fmla="*/ 2613 h 3228"/>
              <a:gd name="T68" fmla="*/ 237 w 3227"/>
              <a:gd name="T69" fmla="*/ 2456 h 3228"/>
              <a:gd name="T70" fmla="*/ 146 w 3227"/>
              <a:gd name="T71" fmla="*/ 2287 h 3228"/>
              <a:gd name="T72" fmla="*/ 76 w 3227"/>
              <a:gd name="T73" fmla="*/ 2106 h 3228"/>
              <a:gd name="T74" fmla="*/ 28 w 3227"/>
              <a:gd name="T75" fmla="*/ 1915 h 3228"/>
              <a:gd name="T76" fmla="*/ 3 w 3227"/>
              <a:gd name="T77" fmla="*/ 1717 h 3228"/>
              <a:gd name="T78" fmla="*/ 3 w 3227"/>
              <a:gd name="T79" fmla="*/ 1512 h 3228"/>
              <a:gd name="T80" fmla="*/ 28 w 3227"/>
              <a:gd name="T81" fmla="*/ 1314 h 3228"/>
              <a:gd name="T82" fmla="*/ 76 w 3227"/>
              <a:gd name="T83" fmla="*/ 1123 h 3228"/>
              <a:gd name="T84" fmla="*/ 146 w 3227"/>
              <a:gd name="T85" fmla="*/ 942 h 3228"/>
              <a:gd name="T86" fmla="*/ 237 w 3227"/>
              <a:gd name="T87" fmla="*/ 773 h 3228"/>
              <a:gd name="T88" fmla="*/ 346 w 3227"/>
              <a:gd name="T89" fmla="*/ 615 h 3228"/>
              <a:gd name="T90" fmla="*/ 473 w 3227"/>
              <a:gd name="T91" fmla="*/ 473 h 3228"/>
              <a:gd name="T92" fmla="*/ 615 w 3227"/>
              <a:gd name="T93" fmla="*/ 347 h 3228"/>
              <a:gd name="T94" fmla="*/ 772 w 3227"/>
              <a:gd name="T95" fmla="*/ 238 h 3228"/>
              <a:gd name="T96" fmla="*/ 941 w 3227"/>
              <a:gd name="T97" fmla="*/ 146 h 3228"/>
              <a:gd name="T98" fmla="*/ 1122 w 3227"/>
              <a:gd name="T99" fmla="*/ 76 h 3228"/>
              <a:gd name="T100" fmla="*/ 1313 w 3227"/>
              <a:gd name="T101" fmla="*/ 28 h 3228"/>
              <a:gd name="T102" fmla="*/ 1511 w 3227"/>
              <a:gd name="T103" fmla="*/ 4 h 322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</a:cxnLst>
            <a:rect l="0" t="0" r="r" b="b"/>
            <a:pathLst>
              <a:path w="3227" h="3228">
                <a:moveTo>
                  <a:pt x="1613" y="0"/>
                </a:moveTo>
                <a:lnTo>
                  <a:pt x="1716" y="4"/>
                </a:lnTo>
                <a:lnTo>
                  <a:pt x="1816" y="13"/>
                </a:lnTo>
                <a:lnTo>
                  <a:pt x="1915" y="28"/>
                </a:lnTo>
                <a:lnTo>
                  <a:pt x="2011" y="50"/>
                </a:lnTo>
                <a:lnTo>
                  <a:pt x="2105" y="76"/>
                </a:lnTo>
                <a:lnTo>
                  <a:pt x="2197" y="109"/>
                </a:lnTo>
                <a:lnTo>
                  <a:pt x="2286" y="146"/>
                </a:lnTo>
                <a:lnTo>
                  <a:pt x="2372" y="190"/>
                </a:lnTo>
                <a:lnTo>
                  <a:pt x="2455" y="238"/>
                </a:lnTo>
                <a:lnTo>
                  <a:pt x="2535" y="290"/>
                </a:lnTo>
                <a:lnTo>
                  <a:pt x="2613" y="347"/>
                </a:lnTo>
                <a:lnTo>
                  <a:pt x="2686" y="408"/>
                </a:lnTo>
                <a:lnTo>
                  <a:pt x="2755" y="473"/>
                </a:lnTo>
                <a:lnTo>
                  <a:pt x="2820" y="542"/>
                </a:lnTo>
                <a:lnTo>
                  <a:pt x="2881" y="615"/>
                </a:lnTo>
                <a:lnTo>
                  <a:pt x="2938" y="693"/>
                </a:lnTo>
                <a:lnTo>
                  <a:pt x="2990" y="773"/>
                </a:lnTo>
                <a:lnTo>
                  <a:pt x="3038" y="856"/>
                </a:lnTo>
                <a:lnTo>
                  <a:pt x="3081" y="942"/>
                </a:lnTo>
                <a:lnTo>
                  <a:pt x="3119" y="1031"/>
                </a:lnTo>
                <a:lnTo>
                  <a:pt x="3151" y="1123"/>
                </a:lnTo>
                <a:lnTo>
                  <a:pt x="3178" y="1217"/>
                </a:lnTo>
                <a:lnTo>
                  <a:pt x="3199" y="1314"/>
                </a:lnTo>
                <a:lnTo>
                  <a:pt x="3215" y="1412"/>
                </a:lnTo>
                <a:lnTo>
                  <a:pt x="3224" y="1512"/>
                </a:lnTo>
                <a:lnTo>
                  <a:pt x="3227" y="1615"/>
                </a:lnTo>
                <a:lnTo>
                  <a:pt x="3224" y="1717"/>
                </a:lnTo>
                <a:lnTo>
                  <a:pt x="3215" y="1817"/>
                </a:lnTo>
                <a:lnTo>
                  <a:pt x="3199" y="1915"/>
                </a:lnTo>
                <a:lnTo>
                  <a:pt x="3178" y="2011"/>
                </a:lnTo>
                <a:lnTo>
                  <a:pt x="3151" y="2106"/>
                </a:lnTo>
                <a:lnTo>
                  <a:pt x="3119" y="2198"/>
                </a:lnTo>
                <a:lnTo>
                  <a:pt x="3081" y="2287"/>
                </a:lnTo>
                <a:lnTo>
                  <a:pt x="3038" y="2373"/>
                </a:lnTo>
                <a:lnTo>
                  <a:pt x="2990" y="2456"/>
                </a:lnTo>
                <a:lnTo>
                  <a:pt x="2938" y="2537"/>
                </a:lnTo>
                <a:lnTo>
                  <a:pt x="2881" y="2613"/>
                </a:lnTo>
                <a:lnTo>
                  <a:pt x="2820" y="2686"/>
                </a:lnTo>
                <a:lnTo>
                  <a:pt x="2755" y="2755"/>
                </a:lnTo>
                <a:lnTo>
                  <a:pt x="2686" y="2821"/>
                </a:lnTo>
                <a:lnTo>
                  <a:pt x="2613" y="2882"/>
                </a:lnTo>
                <a:lnTo>
                  <a:pt x="2535" y="2939"/>
                </a:lnTo>
                <a:lnTo>
                  <a:pt x="2455" y="2991"/>
                </a:lnTo>
                <a:lnTo>
                  <a:pt x="2372" y="3039"/>
                </a:lnTo>
                <a:lnTo>
                  <a:pt x="2286" y="3082"/>
                </a:lnTo>
                <a:lnTo>
                  <a:pt x="2197" y="3120"/>
                </a:lnTo>
                <a:lnTo>
                  <a:pt x="2105" y="3152"/>
                </a:lnTo>
                <a:lnTo>
                  <a:pt x="2011" y="3179"/>
                </a:lnTo>
                <a:lnTo>
                  <a:pt x="1915" y="3200"/>
                </a:lnTo>
                <a:lnTo>
                  <a:pt x="1816" y="3215"/>
                </a:lnTo>
                <a:lnTo>
                  <a:pt x="1716" y="3225"/>
                </a:lnTo>
                <a:lnTo>
                  <a:pt x="1613" y="3228"/>
                </a:lnTo>
                <a:lnTo>
                  <a:pt x="1511" y="3225"/>
                </a:lnTo>
                <a:lnTo>
                  <a:pt x="1411" y="3215"/>
                </a:lnTo>
                <a:lnTo>
                  <a:pt x="1313" y="3200"/>
                </a:lnTo>
                <a:lnTo>
                  <a:pt x="1217" y="3179"/>
                </a:lnTo>
                <a:lnTo>
                  <a:pt x="1122" y="3152"/>
                </a:lnTo>
                <a:lnTo>
                  <a:pt x="1030" y="3120"/>
                </a:lnTo>
                <a:lnTo>
                  <a:pt x="941" y="3082"/>
                </a:lnTo>
                <a:lnTo>
                  <a:pt x="855" y="3039"/>
                </a:lnTo>
                <a:lnTo>
                  <a:pt x="772" y="2991"/>
                </a:lnTo>
                <a:lnTo>
                  <a:pt x="691" y="2939"/>
                </a:lnTo>
                <a:lnTo>
                  <a:pt x="615" y="2882"/>
                </a:lnTo>
                <a:lnTo>
                  <a:pt x="542" y="2821"/>
                </a:lnTo>
                <a:lnTo>
                  <a:pt x="473" y="2755"/>
                </a:lnTo>
                <a:lnTo>
                  <a:pt x="407" y="2686"/>
                </a:lnTo>
                <a:lnTo>
                  <a:pt x="346" y="2613"/>
                </a:lnTo>
                <a:lnTo>
                  <a:pt x="290" y="2537"/>
                </a:lnTo>
                <a:lnTo>
                  <a:pt x="237" y="2456"/>
                </a:lnTo>
                <a:lnTo>
                  <a:pt x="189" y="2373"/>
                </a:lnTo>
                <a:lnTo>
                  <a:pt x="146" y="2287"/>
                </a:lnTo>
                <a:lnTo>
                  <a:pt x="108" y="2198"/>
                </a:lnTo>
                <a:lnTo>
                  <a:pt x="76" y="2106"/>
                </a:lnTo>
                <a:lnTo>
                  <a:pt x="49" y="2011"/>
                </a:lnTo>
                <a:lnTo>
                  <a:pt x="28" y="1915"/>
                </a:lnTo>
                <a:lnTo>
                  <a:pt x="13" y="1817"/>
                </a:lnTo>
                <a:lnTo>
                  <a:pt x="3" y="1717"/>
                </a:lnTo>
                <a:lnTo>
                  <a:pt x="0" y="1615"/>
                </a:lnTo>
                <a:lnTo>
                  <a:pt x="3" y="1512"/>
                </a:lnTo>
                <a:lnTo>
                  <a:pt x="13" y="1412"/>
                </a:lnTo>
                <a:lnTo>
                  <a:pt x="28" y="1314"/>
                </a:lnTo>
                <a:lnTo>
                  <a:pt x="49" y="1217"/>
                </a:lnTo>
                <a:lnTo>
                  <a:pt x="76" y="1123"/>
                </a:lnTo>
                <a:lnTo>
                  <a:pt x="108" y="1031"/>
                </a:lnTo>
                <a:lnTo>
                  <a:pt x="146" y="942"/>
                </a:lnTo>
                <a:lnTo>
                  <a:pt x="189" y="856"/>
                </a:lnTo>
                <a:lnTo>
                  <a:pt x="237" y="773"/>
                </a:lnTo>
                <a:lnTo>
                  <a:pt x="290" y="693"/>
                </a:lnTo>
                <a:lnTo>
                  <a:pt x="346" y="615"/>
                </a:lnTo>
                <a:lnTo>
                  <a:pt x="407" y="542"/>
                </a:lnTo>
                <a:lnTo>
                  <a:pt x="473" y="473"/>
                </a:lnTo>
                <a:lnTo>
                  <a:pt x="542" y="408"/>
                </a:lnTo>
                <a:lnTo>
                  <a:pt x="615" y="347"/>
                </a:lnTo>
                <a:lnTo>
                  <a:pt x="691" y="290"/>
                </a:lnTo>
                <a:lnTo>
                  <a:pt x="772" y="238"/>
                </a:lnTo>
                <a:lnTo>
                  <a:pt x="855" y="190"/>
                </a:lnTo>
                <a:lnTo>
                  <a:pt x="941" y="146"/>
                </a:lnTo>
                <a:lnTo>
                  <a:pt x="1030" y="109"/>
                </a:lnTo>
                <a:lnTo>
                  <a:pt x="1122" y="76"/>
                </a:lnTo>
                <a:lnTo>
                  <a:pt x="1217" y="50"/>
                </a:lnTo>
                <a:lnTo>
                  <a:pt x="1313" y="28"/>
                </a:lnTo>
                <a:lnTo>
                  <a:pt x="1411" y="13"/>
                </a:lnTo>
                <a:lnTo>
                  <a:pt x="1511" y="4"/>
                </a:lnTo>
                <a:lnTo>
                  <a:pt x="1613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</a:ln>
        </xdr:spPr>
      </xdr:sp>
      <xdr:sp>
        <xdr:nvSpPr>
          <xdr:cNvPr id="13" name="Rectangle 11"/>
          <xdr:cNvSpPr>
            <a:spLocks noChangeArrowheads="1"/>
          </xdr:cNvSpPr>
        </xdr:nvSpPr>
        <xdr:spPr>
          <a:xfrm>
            <a:off x="283" y="55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4" name="Rectangle 12"/>
          <xdr:cNvSpPr>
            <a:spLocks noChangeArrowheads="1"/>
          </xdr:cNvSpPr>
        </xdr:nvSpPr>
        <xdr:spPr>
          <a:xfrm>
            <a:off x="283" y="77"/>
            <a:ext cx="2" cy="4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5" name="Rectangle 13"/>
          <xdr:cNvSpPr>
            <a:spLocks noChangeArrowheads="1"/>
          </xdr:cNvSpPr>
        </xdr:nvSpPr>
        <xdr:spPr>
          <a:xfrm>
            <a:off x="293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6" name="Rectangle 14"/>
          <xdr:cNvSpPr>
            <a:spLocks noChangeArrowheads="1"/>
          </xdr:cNvSpPr>
        </xdr:nvSpPr>
        <xdr:spPr>
          <a:xfrm>
            <a:off x="271" y="67"/>
            <a:ext cx="4" cy="2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17" name="Freeform 15"/>
          <xdr:cNvSpPr/>
        </xdr:nvSpPr>
        <xdr:spPr>
          <a:xfrm>
            <a:off x="288" y="56"/>
            <a:ext cx="3" cy="4"/>
          </a:xfrm>
          <a:custGeom>
            <a:avLst/>
            <a:gdLst>
              <a:gd name="T0" fmla="*/ 208 w 384"/>
              <a:gd name="T1" fmla="*/ 0 h 451"/>
              <a:gd name="T2" fmla="*/ 384 w 384"/>
              <a:gd name="T3" fmla="*/ 105 h 451"/>
              <a:gd name="T4" fmla="*/ 177 w 384"/>
              <a:gd name="T5" fmla="*/ 451 h 451"/>
              <a:gd name="T6" fmla="*/ 0 w 384"/>
              <a:gd name="T7" fmla="*/ 345 h 451"/>
              <a:gd name="T8" fmla="*/ 208 w 384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4" h="451">
                <a:moveTo>
                  <a:pt x="208" y="0"/>
                </a:moveTo>
                <a:lnTo>
                  <a:pt x="384" y="105"/>
                </a:lnTo>
                <a:lnTo>
                  <a:pt x="177" y="451"/>
                </a:lnTo>
                <a:lnTo>
                  <a:pt x="0" y="345"/>
                </a:lnTo>
                <a:lnTo>
                  <a:pt x="20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8" name="Freeform 16"/>
          <xdr:cNvSpPr/>
        </xdr:nvSpPr>
        <xdr:spPr>
          <a:xfrm>
            <a:off x="277" y="75"/>
            <a:ext cx="3" cy="4"/>
          </a:xfrm>
          <a:custGeom>
            <a:avLst/>
            <a:gdLst>
              <a:gd name="T0" fmla="*/ 207 w 383"/>
              <a:gd name="T1" fmla="*/ 0 h 451"/>
              <a:gd name="T2" fmla="*/ 383 w 383"/>
              <a:gd name="T3" fmla="*/ 106 h 451"/>
              <a:gd name="T4" fmla="*/ 176 w 383"/>
              <a:gd name="T5" fmla="*/ 451 h 451"/>
              <a:gd name="T6" fmla="*/ 0 w 383"/>
              <a:gd name="T7" fmla="*/ 345 h 451"/>
              <a:gd name="T8" fmla="*/ 207 w 383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83" h="451">
                <a:moveTo>
                  <a:pt x="207" y="0"/>
                </a:moveTo>
                <a:lnTo>
                  <a:pt x="383" y="106"/>
                </a:lnTo>
                <a:lnTo>
                  <a:pt x="176" y="451"/>
                </a:lnTo>
                <a:lnTo>
                  <a:pt x="0" y="345"/>
                </a:lnTo>
                <a:lnTo>
                  <a:pt x="207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19" name="Freeform 17"/>
          <xdr:cNvSpPr/>
        </xdr:nvSpPr>
        <xdr:spPr>
          <a:xfrm>
            <a:off x="292" y="61"/>
            <a:ext cx="4" cy="3"/>
          </a:xfrm>
          <a:custGeom>
            <a:avLst/>
            <a:gdLst>
              <a:gd name="T0" fmla="*/ 351 w 451"/>
              <a:gd name="T1" fmla="*/ 0 h 376"/>
              <a:gd name="T2" fmla="*/ 451 w 451"/>
              <a:gd name="T3" fmla="*/ 178 h 376"/>
              <a:gd name="T4" fmla="*/ 100 w 451"/>
              <a:gd name="T5" fmla="*/ 376 h 376"/>
              <a:gd name="T6" fmla="*/ 0 w 451"/>
              <a:gd name="T7" fmla="*/ 196 h 376"/>
              <a:gd name="T8" fmla="*/ 351 w 451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76">
                <a:moveTo>
                  <a:pt x="351" y="0"/>
                </a:moveTo>
                <a:lnTo>
                  <a:pt x="451" y="178"/>
                </a:lnTo>
                <a:lnTo>
                  <a:pt x="100" y="376"/>
                </a:lnTo>
                <a:lnTo>
                  <a:pt x="0" y="196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20" name="Freeform 18"/>
          <xdr:cNvSpPr/>
        </xdr:nvSpPr>
        <xdr:spPr>
          <a:xfrm>
            <a:off x="273" y="72"/>
            <a:ext cx="4" cy="3"/>
          </a:xfrm>
          <a:custGeom>
            <a:avLst/>
            <a:gdLst>
              <a:gd name="T0" fmla="*/ 351 w 452"/>
              <a:gd name="T1" fmla="*/ 0 h 376"/>
              <a:gd name="T2" fmla="*/ 452 w 452"/>
              <a:gd name="T3" fmla="*/ 179 h 376"/>
              <a:gd name="T4" fmla="*/ 101 w 452"/>
              <a:gd name="T5" fmla="*/ 376 h 376"/>
              <a:gd name="T6" fmla="*/ 0 w 452"/>
              <a:gd name="T7" fmla="*/ 197 h 376"/>
              <a:gd name="T8" fmla="*/ 351 w 452"/>
              <a:gd name="T9" fmla="*/ 0 h 3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2" h="376">
                <a:moveTo>
                  <a:pt x="351" y="0"/>
                </a:moveTo>
                <a:lnTo>
                  <a:pt x="452" y="179"/>
                </a:lnTo>
                <a:lnTo>
                  <a:pt x="101" y="376"/>
                </a:lnTo>
                <a:lnTo>
                  <a:pt x="0" y="197"/>
                </a:lnTo>
                <a:lnTo>
                  <a:pt x="351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21" name="Freeform 19"/>
          <xdr:cNvSpPr/>
        </xdr:nvSpPr>
        <xdr:spPr>
          <a:xfrm>
            <a:off x="292" y="72"/>
            <a:ext cx="4" cy="3"/>
          </a:xfrm>
          <a:custGeom>
            <a:avLst/>
            <a:gdLst>
              <a:gd name="T0" fmla="*/ 106 w 451"/>
              <a:gd name="T1" fmla="*/ 0 h 382"/>
              <a:gd name="T2" fmla="*/ 451 w 451"/>
              <a:gd name="T3" fmla="*/ 207 h 382"/>
              <a:gd name="T4" fmla="*/ 346 w 451"/>
              <a:gd name="T5" fmla="*/ 382 h 382"/>
              <a:gd name="T6" fmla="*/ 0 w 451"/>
              <a:gd name="T7" fmla="*/ 175 h 382"/>
              <a:gd name="T8" fmla="*/ 106 w 451"/>
              <a:gd name="T9" fmla="*/ 0 h 38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2">
                <a:moveTo>
                  <a:pt x="106" y="0"/>
                </a:moveTo>
                <a:lnTo>
                  <a:pt x="451" y="207"/>
                </a:lnTo>
                <a:lnTo>
                  <a:pt x="346" y="382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22" name="Freeform 20"/>
          <xdr:cNvSpPr/>
        </xdr:nvSpPr>
        <xdr:spPr>
          <a:xfrm>
            <a:off x="273" y="61"/>
            <a:ext cx="4" cy="3"/>
          </a:xfrm>
          <a:custGeom>
            <a:avLst/>
            <a:gdLst>
              <a:gd name="T0" fmla="*/ 106 w 451"/>
              <a:gd name="T1" fmla="*/ 0 h 383"/>
              <a:gd name="T2" fmla="*/ 451 w 451"/>
              <a:gd name="T3" fmla="*/ 207 h 383"/>
              <a:gd name="T4" fmla="*/ 345 w 451"/>
              <a:gd name="T5" fmla="*/ 383 h 383"/>
              <a:gd name="T6" fmla="*/ 0 w 451"/>
              <a:gd name="T7" fmla="*/ 175 h 383"/>
              <a:gd name="T8" fmla="*/ 106 w 451"/>
              <a:gd name="T9" fmla="*/ 0 h 3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451" h="383">
                <a:moveTo>
                  <a:pt x="106" y="0"/>
                </a:moveTo>
                <a:lnTo>
                  <a:pt x="451" y="207"/>
                </a:lnTo>
                <a:lnTo>
                  <a:pt x="345" y="383"/>
                </a:lnTo>
                <a:lnTo>
                  <a:pt x="0" y="175"/>
                </a:lnTo>
                <a:lnTo>
                  <a:pt x="106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23" name="Freeform 21"/>
          <xdr:cNvSpPr/>
        </xdr:nvSpPr>
        <xdr:spPr>
          <a:xfrm>
            <a:off x="288" y="75"/>
            <a:ext cx="3" cy="4"/>
          </a:xfrm>
          <a:custGeom>
            <a:avLst/>
            <a:gdLst>
              <a:gd name="T0" fmla="*/ 180 w 376"/>
              <a:gd name="T1" fmla="*/ 0 h 452"/>
              <a:gd name="T2" fmla="*/ 376 w 376"/>
              <a:gd name="T3" fmla="*/ 351 h 452"/>
              <a:gd name="T4" fmla="*/ 198 w 376"/>
              <a:gd name="T5" fmla="*/ 452 h 452"/>
              <a:gd name="T6" fmla="*/ 0 w 376"/>
              <a:gd name="T7" fmla="*/ 101 h 452"/>
              <a:gd name="T8" fmla="*/ 180 w 376"/>
              <a:gd name="T9" fmla="*/ 0 h 45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2">
                <a:moveTo>
                  <a:pt x="180" y="0"/>
                </a:moveTo>
                <a:lnTo>
                  <a:pt x="376" y="351"/>
                </a:lnTo>
                <a:lnTo>
                  <a:pt x="198" y="452"/>
                </a:lnTo>
                <a:lnTo>
                  <a:pt x="0" y="101"/>
                </a:lnTo>
                <a:lnTo>
                  <a:pt x="18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24" name="Freeform 22"/>
          <xdr:cNvSpPr/>
        </xdr:nvSpPr>
        <xdr:spPr>
          <a:xfrm>
            <a:off x="277" y="56"/>
            <a:ext cx="3" cy="4"/>
          </a:xfrm>
          <a:custGeom>
            <a:avLst/>
            <a:gdLst>
              <a:gd name="T0" fmla="*/ 178 w 376"/>
              <a:gd name="T1" fmla="*/ 0 h 451"/>
              <a:gd name="T2" fmla="*/ 376 w 376"/>
              <a:gd name="T3" fmla="*/ 351 h 451"/>
              <a:gd name="T4" fmla="*/ 196 w 376"/>
              <a:gd name="T5" fmla="*/ 451 h 451"/>
              <a:gd name="T6" fmla="*/ 0 w 376"/>
              <a:gd name="T7" fmla="*/ 100 h 451"/>
              <a:gd name="T8" fmla="*/ 178 w 376"/>
              <a:gd name="T9" fmla="*/ 0 h 45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376" h="451">
                <a:moveTo>
                  <a:pt x="178" y="0"/>
                </a:moveTo>
                <a:lnTo>
                  <a:pt x="376" y="351"/>
                </a:lnTo>
                <a:lnTo>
                  <a:pt x="196" y="451"/>
                </a:lnTo>
                <a:lnTo>
                  <a:pt x="0" y="100"/>
                </a:lnTo>
                <a:lnTo>
                  <a:pt x="178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  <xdr:sp>
        <xdr:nvSpPr>
          <xdr:cNvPr id="25" name="Freeform 23"/>
          <xdr:cNvSpPr/>
        </xdr:nvSpPr>
        <xdr:spPr>
          <a:xfrm>
            <a:off x="283" y="60"/>
            <a:ext cx="6" cy="11"/>
          </a:xfrm>
          <a:custGeom>
            <a:avLst/>
            <a:gdLst>
              <a:gd name="T0" fmla="*/ 0 w 684"/>
              <a:gd name="T1" fmla="*/ 0 h 1256"/>
              <a:gd name="T2" fmla="*/ 205 w 684"/>
              <a:gd name="T3" fmla="*/ 0 h 1256"/>
              <a:gd name="T4" fmla="*/ 205 w 684"/>
              <a:gd name="T5" fmla="*/ 803 h 1256"/>
              <a:gd name="T6" fmla="*/ 684 w 684"/>
              <a:gd name="T7" fmla="*/ 1080 h 1256"/>
              <a:gd name="T8" fmla="*/ 578 w 684"/>
              <a:gd name="T9" fmla="*/ 1256 h 1256"/>
              <a:gd name="T10" fmla="*/ 0 w 684"/>
              <a:gd name="T11" fmla="*/ 917 h 1256"/>
              <a:gd name="T12" fmla="*/ 0 w 684"/>
              <a:gd name="T13" fmla="*/ 0 h 125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684" h="1256">
                <a:moveTo>
                  <a:pt x="0" y="0"/>
                </a:moveTo>
                <a:lnTo>
                  <a:pt x="205" y="0"/>
                </a:lnTo>
                <a:lnTo>
                  <a:pt x="205" y="803"/>
                </a:lnTo>
                <a:lnTo>
                  <a:pt x="684" y="1080"/>
                </a:lnTo>
                <a:lnTo>
                  <a:pt x="578" y="1256"/>
                </a:lnTo>
                <a:lnTo>
                  <a:pt x="0" y="91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 w="0">
            <a:noFill/>
            <a:prstDash val="solid"/>
            <a:round/>
          </a:ln>
        </xdr:spPr>
      </xdr:sp>
    </xdr:grpSp>
    <xdr:clientData/>
  </xdr:twoCellAnchor>
  <xdr:twoCellAnchor editAs="oneCell">
    <xdr:from>
      <xdr:col>0</xdr:col>
      <xdr:colOff>241038</xdr:colOff>
      <xdr:row>13</xdr:row>
      <xdr:rowOff>8404</xdr:rowOff>
    </xdr:from>
    <xdr:to>
      <xdr:col>2</xdr:col>
      <xdr:colOff>564888</xdr:colOff>
      <xdr:row>13</xdr:row>
      <xdr:rowOff>198904</xdr:rowOff>
    </xdr:to>
    <xdr:grpSp>
      <xdr:nvGrpSpPr>
        <xdr:cNvPr id="26" name="Add Event" descr="Select to add a new event"/>
        <xdr:cNvGrpSpPr/>
      </xdr:nvGrpSpPr>
      <xdr:grpSpPr>
        <a:xfrm>
          <a:off x="177800" y="3488690"/>
          <a:ext cx="1675765" cy="190500"/>
          <a:chOff x="298188" y="4809004"/>
          <a:chExt cx="1381125" cy="190500"/>
        </a:xfrm>
      </xdr:grpSpPr>
      <xdr:sp>
        <xdr:nvSpPr>
          <xdr:cNvPr id="27" name="Rounded Rectangle 111">
            <a:hlinkClick xmlns:r="http://schemas.openxmlformats.org/officeDocument/2006/relationships" r:id="rId1"/>
          </xdr:cNvPr>
          <xdr:cNvSpPr/>
        </xdr:nvSpPr>
        <xdr:spPr>
          <a:xfrm>
            <a:off x="298188" y="4809004"/>
            <a:ext cx="1381125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ADD</a:t>
            </a:r>
            <a:r>
              <a:rPr lang="en-US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EVENT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28" name="Add Event"/>
          <xdr:cNvGrpSpPr>
            <a:grpSpLocks noChangeAspect="1"/>
          </xdr:cNvGrpSpPr>
        </xdr:nvGrpSpPr>
        <xdr:grpSpPr>
          <a:xfrm>
            <a:off x="347124" y="4829174"/>
            <a:ext cx="146404" cy="152399"/>
            <a:chOff x="32" y="40"/>
            <a:chExt cx="15" cy="487"/>
          </a:xfrm>
        </xdr:grpSpPr>
        <xdr:sp>
          <xdr:nvSpPr>
            <xdr:cNvPr id="29" name="Rectangle 15"/>
            <xdr:cNvSpPr>
              <a:spLocks noChangeArrowheads="1"/>
            </xdr:cNvSpPr>
          </xdr:nvSpPr>
          <xdr:spPr>
            <a:xfrm>
              <a:off x="32" y="40"/>
              <a:ext cx="15" cy="487"/>
            </a:xfrm>
            <a:prstGeom prst="rect">
              <a:avLst/>
            </a:prstGeom>
            <a:noFill/>
            <a:ln w="0">
              <a:noFill/>
              <a:prstDash val="solid"/>
              <a:miter lim="800000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>
          <xdr:nvSpPr>
            <xdr:cNvPr id="30" name="Freeform 16"/>
            <xdr:cNvSpPr>
              <a:spLocks noEditPoints="1"/>
            </xdr:cNvSpPr>
          </xdr:nvSpPr>
          <xdr:spPr>
            <a:xfrm>
              <a:off x="32" y="40"/>
              <a:ext cx="15" cy="487"/>
            </a:xfrm>
            <a:custGeom>
              <a:avLst/>
              <a:gdLst>
                <a:gd name="T0" fmla="*/ 1711 w 3265"/>
                <a:gd name="T1" fmla="*/ 667 h 3265"/>
                <a:gd name="T2" fmla="*/ 1770 w 3265"/>
                <a:gd name="T3" fmla="*/ 755 h 3265"/>
                <a:gd name="T4" fmla="*/ 2146 w 3265"/>
                <a:gd name="T5" fmla="*/ 1964 h 3265"/>
                <a:gd name="T6" fmla="*/ 2169 w 3265"/>
                <a:gd name="T7" fmla="*/ 2057 h 3265"/>
                <a:gd name="T8" fmla="*/ 2127 w 3265"/>
                <a:gd name="T9" fmla="*/ 2143 h 3265"/>
                <a:gd name="T10" fmla="*/ 2029 w 3265"/>
                <a:gd name="T11" fmla="*/ 2182 h 3265"/>
                <a:gd name="T12" fmla="*/ 1946 w 3265"/>
                <a:gd name="T13" fmla="*/ 2155 h 3265"/>
                <a:gd name="T14" fmla="*/ 1495 w 3265"/>
                <a:gd name="T15" fmla="*/ 755 h 3265"/>
                <a:gd name="T16" fmla="*/ 1554 w 3265"/>
                <a:gd name="T17" fmla="*/ 667 h 3265"/>
                <a:gd name="T18" fmla="*/ 1632 w 3265"/>
                <a:gd name="T19" fmla="*/ 495 h 3265"/>
                <a:gd name="T20" fmla="*/ 1305 w 3265"/>
                <a:gd name="T21" fmla="*/ 544 h 3265"/>
                <a:gd name="T22" fmla="*/ 1014 w 3265"/>
                <a:gd name="T23" fmla="*/ 679 h 3265"/>
                <a:gd name="T24" fmla="*/ 775 w 3265"/>
                <a:gd name="T25" fmla="*/ 887 h 3265"/>
                <a:gd name="T26" fmla="*/ 602 w 3265"/>
                <a:gd name="T27" fmla="*/ 1153 h 3265"/>
                <a:gd name="T28" fmla="*/ 508 w 3265"/>
                <a:gd name="T29" fmla="*/ 1465 h 3265"/>
                <a:gd name="T30" fmla="*/ 508 w 3265"/>
                <a:gd name="T31" fmla="*/ 1800 h 3265"/>
                <a:gd name="T32" fmla="*/ 602 w 3265"/>
                <a:gd name="T33" fmla="*/ 2112 h 3265"/>
                <a:gd name="T34" fmla="*/ 775 w 3265"/>
                <a:gd name="T35" fmla="*/ 2378 h 3265"/>
                <a:gd name="T36" fmla="*/ 1014 w 3265"/>
                <a:gd name="T37" fmla="*/ 2586 h 3265"/>
                <a:gd name="T38" fmla="*/ 1305 w 3265"/>
                <a:gd name="T39" fmla="*/ 2722 h 3265"/>
                <a:gd name="T40" fmla="*/ 1632 w 3265"/>
                <a:gd name="T41" fmla="*/ 2770 h 3265"/>
                <a:gd name="T42" fmla="*/ 1961 w 3265"/>
                <a:gd name="T43" fmla="*/ 2722 h 3265"/>
                <a:gd name="T44" fmla="*/ 2251 w 3265"/>
                <a:gd name="T45" fmla="*/ 2586 h 3265"/>
                <a:gd name="T46" fmla="*/ 2490 w 3265"/>
                <a:gd name="T47" fmla="*/ 2378 h 3265"/>
                <a:gd name="T48" fmla="*/ 2663 w 3265"/>
                <a:gd name="T49" fmla="*/ 2112 h 3265"/>
                <a:gd name="T50" fmla="*/ 2757 w 3265"/>
                <a:gd name="T51" fmla="*/ 1800 h 3265"/>
                <a:gd name="T52" fmla="*/ 2757 w 3265"/>
                <a:gd name="T53" fmla="*/ 1465 h 3265"/>
                <a:gd name="T54" fmla="*/ 2663 w 3265"/>
                <a:gd name="T55" fmla="*/ 1153 h 3265"/>
                <a:gd name="T56" fmla="*/ 2490 w 3265"/>
                <a:gd name="T57" fmla="*/ 887 h 3265"/>
                <a:gd name="T58" fmla="*/ 2251 w 3265"/>
                <a:gd name="T59" fmla="*/ 679 h 3265"/>
                <a:gd name="T60" fmla="*/ 1961 w 3265"/>
                <a:gd name="T61" fmla="*/ 544 h 3265"/>
                <a:gd name="T62" fmla="*/ 1632 w 3265"/>
                <a:gd name="T63" fmla="*/ 495 h 3265"/>
                <a:gd name="T64" fmla="*/ 1937 w 3265"/>
                <a:gd name="T65" fmla="*/ 28 h 3265"/>
                <a:gd name="T66" fmla="*/ 2312 w 3265"/>
                <a:gd name="T67" fmla="*/ 149 h 3265"/>
                <a:gd name="T68" fmla="*/ 2643 w 3265"/>
                <a:gd name="T69" fmla="*/ 351 h 3265"/>
                <a:gd name="T70" fmla="*/ 2915 w 3265"/>
                <a:gd name="T71" fmla="*/ 622 h 3265"/>
                <a:gd name="T72" fmla="*/ 3117 w 3265"/>
                <a:gd name="T73" fmla="*/ 953 h 3265"/>
                <a:gd name="T74" fmla="*/ 3237 w 3265"/>
                <a:gd name="T75" fmla="*/ 1328 h 3265"/>
                <a:gd name="T76" fmla="*/ 3262 w 3265"/>
                <a:gd name="T77" fmla="*/ 1736 h 3265"/>
                <a:gd name="T78" fmla="*/ 3187 w 3265"/>
                <a:gd name="T79" fmla="*/ 2130 h 3265"/>
                <a:gd name="T80" fmla="*/ 3026 w 3265"/>
                <a:gd name="T81" fmla="*/ 2484 h 3265"/>
                <a:gd name="T82" fmla="*/ 2787 w 3265"/>
                <a:gd name="T83" fmla="*/ 2787 h 3265"/>
                <a:gd name="T84" fmla="*/ 2484 w 3265"/>
                <a:gd name="T85" fmla="*/ 3026 h 3265"/>
                <a:gd name="T86" fmla="*/ 2130 w 3265"/>
                <a:gd name="T87" fmla="*/ 3188 h 3265"/>
                <a:gd name="T88" fmla="*/ 1736 w 3265"/>
                <a:gd name="T89" fmla="*/ 3262 h 3265"/>
                <a:gd name="T90" fmla="*/ 1328 w 3265"/>
                <a:gd name="T91" fmla="*/ 3237 h 3265"/>
                <a:gd name="T92" fmla="*/ 952 w 3265"/>
                <a:gd name="T93" fmla="*/ 3117 h 3265"/>
                <a:gd name="T94" fmla="*/ 622 w 3265"/>
                <a:gd name="T95" fmla="*/ 2914 h 3265"/>
                <a:gd name="T96" fmla="*/ 351 w 3265"/>
                <a:gd name="T97" fmla="*/ 2643 h 3265"/>
                <a:gd name="T98" fmla="*/ 148 w 3265"/>
                <a:gd name="T99" fmla="*/ 2313 h 3265"/>
                <a:gd name="T100" fmla="*/ 28 w 3265"/>
                <a:gd name="T101" fmla="*/ 1937 h 3265"/>
                <a:gd name="T102" fmla="*/ 3 w 3265"/>
                <a:gd name="T103" fmla="*/ 1529 h 3265"/>
                <a:gd name="T104" fmla="*/ 77 w 3265"/>
                <a:gd name="T105" fmla="*/ 1135 h 3265"/>
                <a:gd name="T106" fmla="*/ 239 w 3265"/>
                <a:gd name="T107" fmla="*/ 781 h 3265"/>
                <a:gd name="T108" fmla="*/ 478 w 3265"/>
                <a:gd name="T109" fmla="*/ 478 h 3265"/>
                <a:gd name="T110" fmla="*/ 781 w 3265"/>
                <a:gd name="T111" fmla="*/ 240 h 3265"/>
                <a:gd name="T112" fmla="*/ 1135 w 3265"/>
                <a:gd name="T113" fmla="*/ 78 h 3265"/>
                <a:gd name="T114" fmla="*/ 1529 w 3265"/>
                <a:gd name="T115" fmla="*/ 3 h 3265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  <a:cxn ang="0">
                  <a:pos x="T108" y="T109"/>
                </a:cxn>
                <a:cxn ang="0">
                  <a:pos x="T110" y="T111"/>
                </a:cxn>
                <a:cxn ang="0">
                  <a:pos x="T112" y="T113"/>
                </a:cxn>
                <a:cxn ang="0">
                  <a:pos x="T114" y="T115"/>
                </a:cxn>
              </a:cxnLst>
              <a:rect l="0" t="0" r="r" b="b"/>
              <a:pathLst>
                <a:path w="3265" h="3265">
                  <a:moveTo>
                    <a:pt x="1632" y="643"/>
                  </a:moveTo>
                  <a:lnTo>
                    <a:pt x="1661" y="646"/>
                  </a:lnTo>
                  <a:lnTo>
                    <a:pt x="1688" y="654"/>
                  </a:lnTo>
                  <a:lnTo>
                    <a:pt x="1711" y="667"/>
                  </a:lnTo>
                  <a:lnTo>
                    <a:pt x="1732" y="684"/>
                  </a:lnTo>
                  <a:lnTo>
                    <a:pt x="1749" y="705"/>
                  </a:lnTo>
                  <a:lnTo>
                    <a:pt x="1762" y="729"/>
                  </a:lnTo>
                  <a:lnTo>
                    <a:pt x="1770" y="755"/>
                  </a:lnTo>
                  <a:lnTo>
                    <a:pt x="1773" y="784"/>
                  </a:lnTo>
                  <a:lnTo>
                    <a:pt x="1773" y="1576"/>
                  </a:lnTo>
                  <a:lnTo>
                    <a:pt x="2131" y="1944"/>
                  </a:lnTo>
                  <a:lnTo>
                    <a:pt x="2146" y="1964"/>
                  </a:lnTo>
                  <a:lnTo>
                    <a:pt x="2158" y="1985"/>
                  </a:lnTo>
                  <a:lnTo>
                    <a:pt x="2166" y="2008"/>
                  </a:lnTo>
                  <a:lnTo>
                    <a:pt x="2169" y="2032"/>
                  </a:lnTo>
                  <a:lnTo>
                    <a:pt x="2169" y="2057"/>
                  </a:lnTo>
                  <a:lnTo>
                    <a:pt x="2164" y="2080"/>
                  </a:lnTo>
                  <a:lnTo>
                    <a:pt x="2156" y="2103"/>
                  </a:lnTo>
                  <a:lnTo>
                    <a:pt x="2144" y="2124"/>
                  </a:lnTo>
                  <a:lnTo>
                    <a:pt x="2127" y="2143"/>
                  </a:lnTo>
                  <a:lnTo>
                    <a:pt x="2105" y="2160"/>
                  </a:lnTo>
                  <a:lnTo>
                    <a:pt x="2080" y="2173"/>
                  </a:lnTo>
                  <a:lnTo>
                    <a:pt x="2055" y="2180"/>
                  </a:lnTo>
                  <a:lnTo>
                    <a:pt x="2029" y="2182"/>
                  </a:lnTo>
                  <a:lnTo>
                    <a:pt x="2007" y="2181"/>
                  </a:lnTo>
                  <a:lnTo>
                    <a:pt x="1986" y="2176"/>
                  </a:lnTo>
                  <a:lnTo>
                    <a:pt x="1965" y="2167"/>
                  </a:lnTo>
                  <a:lnTo>
                    <a:pt x="1946" y="2155"/>
                  </a:lnTo>
                  <a:lnTo>
                    <a:pt x="1928" y="2140"/>
                  </a:lnTo>
                  <a:lnTo>
                    <a:pt x="1492" y="1690"/>
                  </a:lnTo>
                  <a:lnTo>
                    <a:pt x="1492" y="784"/>
                  </a:lnTo>
                  <a:lnTo>
                    <a:pt x="1495" y="755"/>
                  </a:lnTo>
                  <a:lnTo>
                    <a:pt x="1503" y="729"/>
                  </a:lnTo>
                  <a:lnTo>
                    <a:pt x="1516" y="705"/>
                  </a:lnTo>
                  <a:lnTo>
                    <a:pt x="1533" y="684"/>
                  </a:lnTo>
                  <a:lnTo>
                    <a:pt x="1554" y="667"/>
                  </a:lnTo>
                  <a:lnTo>
                    <a:pt x="1578" y="654"/>
                  </a:lnTo>
                  <a:lnTo>
                    <a:pt x="1604" y="646"/>
                  </a:lnTo>
                  <a:lnTo>
                    <a:pt x="1632" y="643"/>
                  </a:lnTo>
                  <a:close/>
                  <a:moveTo>
                    <a:pt x="1632" y="495"/>
                  </a:moveTo>
                  <a:lnTo>
                    <a:pt x="1548" y="498"/>
                  </a:lnTo>
                  <a:lnTo>
                    <a:pt x="1465" y="509"/>
                  </a:lnTo>
                  <a:lnTo>
                    <a:pt x="1383" y="524"/>
                  </a:lnTo>
                  <a:lnTo>
                    <a:pt x="1305" y="544"/>
                  </a:lnTo>
                  <a:lnTo>
                    <a:pt x="1228" y="570"/>
                  </a:lnTo>
                  <a:lnTo>
                    <a:pt x="1153" y="602"/>
                  </a:lnTo>
                  <a:lnTo>
                    <a:pt x="1082" y="638"/>
                  </a:lnTo>
                  <a:lnTo>
                    <a:pt x="1014" y="679"/>
                  </a:lnTo>
                  <a:lnTo>
                    <a:pt x="948" y="725"/>
                  </a:lnTo>
                  <a:lnTo>
                    <a:pt x="887" y="775"/>
                  </a:lnTo>
                  <a:lnTo>
                    <a:pt x="829" y="829"/>
                  </a:lnTo>
                  <a:lnTo>
                    <a:pt x="775" y="887"/>
                  </a:lnTo>
                  <a:lnTo>
                    <a:pt x="724" y="949"/>
                  </a:lnTo>
                  <a:lnTo>
                    <a:pt x="679" y="1014"/>
                  </a:lnTo>
                  <a:lnTo>
                    <a:pt x="638" y="1082"/>
                  </a:lnTo>
                  <a:lnTo>
                    <a:pt x="602" y="1153"/>
                  </a:lnTo>
                  <a:lnTo>
                    <a:pt x="570" y="1228"/>
                  </a:lnTo>
                  <a:lnTo>
                    <a:pt x="543" y="1304"/>
                  </a:lnTo>
                  <a:lnTo>
                    <a:pt x="523" y="1383"/>
                  </a:lnTo>
                  <a:lnTo>
                    <a:pt x="508" y="1465"/>
                  </a:lnTo>
                  <a:lnTo>
                    <a:pt x="498" y="1548"/>
                  </a:lnTo>
                  <a:lnTo>
                    <a:pt x="495" y="1633"/>
                  </a:lnTo>
                  <a:lnTo>
                    <a:pt x="498" y="1717"/>
                  </a:lnTo>
                  <a:lnTo>
                    <a:pt x="508" y="1800"/>
                  </a:lnTo>
                  <a:lnTo>
                    <a:pt x="523" y="1882"/>
                  </a:lnTo>
                  <a:lnTo>
                    <a:pt x="543" y="1960"/>
                  </a:lnTo>
                  <a:lnTo>
                    <a:pt x="570" y="2037"/>
                  </a:lnTo>
                  <a:lnTo>
                    <a:pt x="602" y="2112"/>
                  </a:lnTo>
                  <a:lnTo>
                    <a:pt x="638" y="2183"/>
                  </a:lnTo>
                  <a:lnTo>
                    <a:pt x="679" y="2251"/>
                  </a:lnTo>
                  <a:lnTo>
                    <a:pt x="724" y="2316"/>
                  </a:lnTo>
                  <a:lnTo>
                    <a:pt x="775" y="2378"/>
                  </a:lnTo>
                  <a:lnTo>
                    <a:pt x="829" y="2436"/>
                  </a:lnTo>
                  <a:lnTo>
                    <a:pt x="887" y="2490"/>
                  </a:lnTo>
                  <a:lnTo>
                    <a:pt x="948" y="2540"/>
                  </a:lnTo>
                  <a:lnTo>
                    <a:pt x="1014" y="2586"/>
                  </a:lnTo>
                  <a:lnTo>
                    <a:pt x="1082" y="2627"/>
                  </a:lnTo>
                  <a:lnTo>
                    <a:pt x="1153" y="2663"/>
                  </a:lnTo>
                  <a:lnTo>
                    <a:pt x="1228" y="2695"/>
                  </a:lnTo>
                  <a:lnTo>
                    <a:pt x="1305" y="2722"/>
                  </a:lnTo>
                  <a:lnTo>
                    <a:pt x="1383" y="2742"/>
                  </a:lnTo>
                  <a:lnTo>
                    <a:pt x="1465" y="2757"/>
                  </a:lnTo>
                  <a:lnTo>
                    <a:pt x="1548" y="2767"/>
                  </a:lnTo>
                  <a:lnTo>
                    <a:pt x="1632" y="2770"/>
                  </a:lnTo>
                  <a:lnTo>
                    <a:pt x="1717" y="2767"/>
                  </a:lnTo>
                  <a:lnTo>
                    <a:pt x="1800" y="2757"/>
                  </a:lnTo>
                  <a:lnTo>
                    <a:pt x="1882" y="2742"/>
                  </a:lnTo>
                  <a:lnTo>
                    <a:pt x="1961" y="2722"/>
                  </a:lnTo>
                  <a:lnTo>
                    <a:pt x="2037" y="2695"/>
                  </a:lnTo>
                  <a:lnTo>
                    <a:pt x="2112" y="2663"/>
                  </a:lnTo>
                  <a:lnTo>
                    <a:pt x="2183" y="2627"/>
                  </a:lnTo>
                  <a:lnTo>
                    <a:pt x="2251" y="2586"/>
                  </a:lnTo>
                  <a:lnTo>
                    <a:pt x="2316" y="2540"/>
                  </a:lnTo>
                  <a:lnTo>
                    <a:pt x="2378" y="2490"/>
                  </a:lnTo>
                  <a:lnTo>
                    <a:pt x="2436" y="2436"/>
                  </a:lnTo>
                  <a:lnTo>
                    <a:pt x="2490" y="2378"/>
                  </a:lnTo>
                  <a:lnTo>
                    <a:pt x="2540" y="2316"/>
                  </a:lnTo>
                  <a:lnTo>
                    <a:pt x="2586" y="2251"/>
                  </a:lnTo>
                  <a:lnTo>
                    <a:pt x="2627" y="2183"/>
                  </a:lnTo>
                  <a:lnTo>
                    <a:pt x="2663" y="2112"/>
                  </a:lnTo>
                  <a:lnTo>
                    <a:pt x="2695" y="2037"/>
                  </a:lnTo>
                  <a:lnTo>
                    <a:pt x="2721" y="1960"/>
                  </a:lnTo>
                  <a:lnTo>
                    <a:pt x="2742" y="1882"/>
                  </a:lnTo>
                  <a:lnTo>
                    <a:pt x="2757" y="1800"/>
                  </a:lnTo>
                  <a:lnTo>
                    <a:pt x="2767" y="1717"/>
                  </a:lnTo>
                  <a:lnTo>
                    <a:pt x="2770" y="1633"/>
                  </a:lnTo>
                  <a:lnTo>
                    <a:pt x="2767" y="1548"/>
                  </a:lnTo>
                  <a:lnTo>
                    <a:pt x="2757" y="1465"/>
                  </a:lnTo>
                  <a:lnTo>
                    <a:pt x="2742" y="1383"/>
                  </a:lnTo>
                  <a:lnTo>
                    <a:pt x="2721" y="1304"/>
                  </a:lnTo>
                  <a:lnTo>
                    <a:pt x="2695" y="1228"/>
                  </a:lnTo>
                  <a:lnTo>
                    <a:pt x="2663" y="1153"/>
                  </a:lnTo>
                  <a:lnTo>
                    <a:pt x="2627" y="1082"/>
                  </a:lnTo>
                  <a:lnTo>
                    <a:pt x="2586" y="1014"/>
                  </a:lnTo>
                  <a:lnTo>
                    <a:pt x="2540" y="949"/>
                  </a:lnTo>
                  <a:lnTo>
                    <a:pt x="2490" y="887"/>
                  </a:lnTo>
                  <a:lnTo>
                    <a:pt x="2436" y="829"/>
                  </a:lnTo>
                  <a:lnTo>
                    <a:pt x="2378" y="775"/>
                  </a:lnTo>
                  <a:lnTo>
                    <a:pt x="2316" y="725"/>
                  </a:lnTo>
                  <a:lnTo>
                    <a:pt x="2251" y="679"/>
                  </a:lnTo>
                  <a:lnTo>
                    <a:pt x="2183" y="638"/>
                  </a:lnTo>
                  <a:lnTo>
                    <a:pt x="2112" y="602"/>
                  </a:lnTo>
                  <a:lnTo>
                    <a:pt x="2037" y="570"/>
                  </a:lnTo>
                  <a:lnTo>
                    <a:pt x="1961" y="544"/>
                  </a:lnTo>
                  <a:lnTo>
                    <a:pt x="1882" y="524"/>
                  </a:lnTo>
                  <a:lnTo>
                    <a:pt x="1800" y="509"/>
                  </a:lnTo>
                  <a:lnTo>
                    <a:pt x="1717" y="498"/>
                  </a:lnTo>
                  <a:lnTo>
                    <a:pt x="1632" y="495"/>
                  </a:lnTo>
                  <a:close/>
                  <a:moveTo>
                    <a:pt x="1632" y="0"/>
                  </a:moveTo>
                  <a:lnTo>
                    <a:pt x="1736" y="3"/>
                  </a:lnTo>
                  <a:lnTo>
                    <a:pt x="1837" y="13"/>
                  </a:lnTo>
                  <a:lnTo>
                    <a:pt x="1937" y="28"/>
                  </a:lnTo>
                  <a:lnTo>
                    <a:pt x="2034" y="50"/>
                  </a:lnTo>
                  <a:lnTo>
                    <a:pt x="2130" y="78"/>
                  </a:lnTo>
                  <a:lnTo>
                    <a:pt x="2222" y="111"/>
                  </a:lnTo>
                  <a:lnTo>
                    <a:pt x="2312" y="149"/>
                  </a:lnTo>
                  <a:lnTo>
                    <a:pt x="2400" y="192"/>
                  </a:lnTo>
                  <a:lnTo>
                    <a:pt x="2484" y="240"/>
                  </a:lnTo>
                  <a:lnTo>
                    <a:pt x="2565" y="293"/>
                  </a:lnTo>
                  <a:lnTo>
                    <a:pt x="2643" y="351"/>
                  </a:lnTo>
                  <a:lnTo>
                    <a:pt x="2716" y="412"/>
                  </a:lnTo>
                  <a:lnTo>
                    <a:pt x="2787" y="478"/>
                  </a:lnTo>
                  <a:lnTo>
                    <a:pt x="2853" y="549"/>
                  </a:lnTo>
                  <a:lnTo>
                    <a:pt x="2915" y="622"/>
                  </a:lnTo>
                  <a:lnTo>
                    <a:pt x="2972" y="700"/>
                  </a:lnTo>
                  <a:lnTo>
                    <a:pt x="3026" y="781"/>
                  </a:lnTo>
                  <a:lnTo>
                    <a:pt x="3074" y="865"/>
                  </a:lnTo>
                  <a:lnTo>
                    <a:pt x="3117" y="953"/>
                  </a:lnTo>
                  <a:lnTo>
                    <a:pt x="3155" y="1043"/>
                  </a:lnTo>
                  <a:lnTo>
                    <a:pt x="3187" y="1135"/>
                  </a:lnTo>
                  <a:lnTo>
                    <a:pt x="3216" y="1231"/>
                  </a:lnTo>
                  <a:lnTo>
                    <a:pt x="3237" y="1328"/>
                  </a:lnTo>
                  <a:lnTo>
                    <a:pt x="3253" y="1428"/>
                  </a:lnTo>
                  <a:lnTo>
                    <a:pt x="3262" y="1529"/>
                  </a:lnTo>
                  <a:lnTo>
                    <a:pt x="3265" y="1633"/>
                  </a:lnTo>
                  <a:lnTo>
                    <a:pt x="3262" y="1736"/>
                  </a:lnTo>
                  <a:lnTo>
                    <a:pt x="3253" y="1838"/>
                  </a:lnTo>
                  <a:lnTo>
                    <a:pt x="3237" y="1937"/>
                  </a:lnTo>
                  <a:lnTo>
                    <a:pt x="3216" y="2034"/>
                  </a:lnTo>
                  <a:lnTo>
                    <a:pt x="3187" y="2130"/>
                  </a:lnTo>
                  <a:lnTo>
                    <a:pt x="3155" y="2222"/>
                  </a:lnTo>
                  <a:lnTo>
                    <a:pt x="3117" y="2313"/>
                  </a:lnTo>
                  <a:lnTo>
                    <a:pt x="3074" y="2400"/>
                  </a:lnTo>
                  <a:lnTo>
                    <a:pt x="3026" y="2484"/>
                  </a:lnTo>
                  <a:lnTo>
                    <a:pt x="2972" y="2565"/>
                  </a:lnTo>
                  <a:lnTo>
                    <a:pt x="2915" y="2643"/>
                  </a:lnTo>
                  <a:lnTo>
                    <a:pt x="2853" y="2717"/>
                  </a:lnTo>
                  <a:lnTo>
                    <a:pt x="2787" y="2787"/>
                  </a:lnTo>
                  <a:lnTo>
                    <a:pt x="2716" y="2853"/>
                  </a:lnTo>
                  <a:lnTo>
                    <a:pt x="2643" y="2914"/>
                  </a:lnTo>
                  <a:lnTo>
                    <a:pt x="2565" y="2973"/>
                  </a:lnTo>
                  <a:lnTo>
                    <a:pt x="2484" y="3026"/>
                  </a:lnTo>
                  <a:lnTo>
                    <a:pt x="2400" y="3074"/>
                  </a:lnTo>
                  <a:lnTo>
                    <a:pt x="2312" y="3117"/>
                  </a:lnTo>
                  <a:lnTo>
                    <a:pt x="2222" y="3156"/>
                  </a:lnTo>
                  <a:lnTo>
                    <a:pt x="2130" y="3188"/>
                  </a:lnTo>
                  <a:lnTo>
                    <a:pt x="2034" y="3215"/>
                  </a:lnTo>
                  <a:lnTo>
                    <a:pt x="1937" y="3237"/>
                  </a:lnTo>
                  <a:lnTo>
                    <a:pt x="1837" y="3252"/>
                  </a:lnTo>
                  <a:lnTo>
                    <a:pt x="1736" y="3262"/>
                  </a:lnTo>
                  <a:lnTo>
                    <a:pt x="1632" y="3265"/>
                  </a:lnTo>
                  <a:lnTo>
                    <a:pt x="1529" y="3262"/>
                  </a:lnTo>
                  <a:lnTo>
                    <a:pt x="1427" y="3252"/>
                  </a:lnTo>
                  <a:lnTo>
                    <a:pt x="1328" y="3237"/>
                  </a:lnTo>
                  <a:lnTo>
                    <a:pt x="1231" y="3215"/>
                  </a:lnTo>
                  <a:lnTo>
                    <a:pt x="1135" y="3188"/>
                  </a:lnTo>
                  <a:lnTo>
                    <a:pt x="1043" y="3156"/>
                  </a:lnTo>
                  <a:lnTo>
                    <a:pt x="952" y="3117"/>
                  </a:lnTo>
                  <a:lnTo>
                    <a:pt x="865" y="3074"/>
                  </a:lnTo>
                  <a:lnTo>
                    <a:pt x="781" y="3026"/>
                  </a:lnTo>
                  <a:lnTo>
                    <a:pt x="700" y="2973"/>
                  </a:lnTo>
                  <a:lnTo>
                    <a:pt x="622" y="2914"/>
                  </a:lnTo>
                  <a:lnTo>
                    <a:pt x="548" y="2853"/>
                  </a:lnTo>
                  <a:lnTo>
                    <a:pt x="478" y="2787"/>
                  </a:lnTo>
                  <a:lnTo>
                    <a:pt x="412" y="2717"/>
                  </a:lnTo>
                  <a:lnTo>
                    <a:pt x="351" y="2643"/>
                  </a:lnTo>
                  <a:lnTo>
                    <a:pt x="292" y="2565"/>
                  </a:lnTo>
                  <a:lnTo>
                    <a:pt x="239" y="2484"/>
                  </a:lnTo>
                  <a:lnTo>
                    <a:pt x="191" y="2400"/>
                  </a:lnTo>
                  <a:lnTo>
                    <a:pt x="148" y="2313"/>
                  </a:lnTo>
                  <a:lnTo>
                    <a:pt x="109" y="2222"/>
                  </a:lnTo>
                  <a:lnTo>
                    <a:pt x="77" y="2130"/>
                  </a:lnTo>
                  <a:lnTo>
                    <a:pt x="50" y="2034"/>
                  </a:lnTo>
                  <a:lnTo>
                    <a:pt x="28" y="1937"/>
                  </a:lnTo>
                  <a:lnTo>
                    <a:pt x="13" y="1838"/>
                  </a:lnTo>
                  <a:lnTo>
                    <a:pt x="3" y="1736"/>
                  </a:lnTo>
                  <a:lnTo>
                    <a:pt x="0" y="1633"/>
                  </a:lnTo>
                  <a:lnTo>
                    <a:pt x="3" y="1529"/>
                  </a:lnTo>
                  <a:lnTo>
                    <a:pt x="13" y="1428"/>
                  </a:lnTo>
                  <a:lnTo>
                    <a:pt x="28" y="1328"/>
                  </a:lnTo>
                  <a:lnTo>
                    <a:pt x="50" y="1231"/>
                  </a:lnTo>
                  <a:lnTo>
                    <a:pt x="77" y="1135"/>
                  </a:lnTo>
                  <a:lnTo>
                    <a:pt x="109" y="1043"/>
                  </a:lnTo>
                  <a:lnTo>
                    <a:pt x="148" y="953"/>
                  </a:lnTo>
                  <a:lnTo>
                    <a:pt x="191" y="865"/>
                  </a:lnTo>
                  <a:lnTo>
                    <a:pt x="239" y="781"/>
                  </a:lnTo>
                  <a:lnTo>
                    <a:pt x="292" y="700"/>
                  </a:lnTo>
                  <a:lnTo>
                    <a:pt x="351" y="622"/>
                  </a:lnTo>
                  <a:lnTo>
                    <a:pt x="412" y="549"/>
                  </a:lnTo>
                  <a:lnTo>
                    <a:pt x="478" y="478"/>
                  </a:lnTo>
                  <a:lnTo>
                    <a:pt x="548" y="412"/>
                  </a:lnTo>
                  <a:lnTo>
                    <a:pt x="622" y="351"/>
                  </a:lnTo>
                  <a:lnTo>
                    <a:pt x="700" y="293"/>
                  </a:lnTo>
                  <a:lnTo>
                    <a:pt x="781" y="240"/>
                  </a:lnTo>
                  <a:lnTo>
                    <a:pt x="865" y="192"/>
                  </a:lnTo>
                  <a:lnTo>
                    <a:pt x="952" y="149"/>
                  </a:lnTo>
                  <a:lnTo>
                    <a:pt x="1043" y="111"/>
                  </a:lnTo>
                  <a:lnTo>
                    <a:pt x="1135" y="78"/>
                  </a:lnTo>
                  <a:lnTo>
                    <a:pt x="1231" y="50"/>
                  </a:lnTo>
                  <a:lnTo>
                    <a:pt x="1328" y="28"/>
                  </a:lnTo>
                  <a:lnTo>
                    <a:pt x="1427" y="13"/>
                  </a:lnTo>
                  <a:lnTo>
                    <a:pt x="1529" y="3"/>
                  </a:lnTo>
                  <a:lnTo>
                    <a:pt x="1632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</a:ln>
          </xdr:spPr>
        </xdr:sp>
      </xdr:grpSp>
    </xdr:grpSp>
    <xdr:clientData/>
  </xdr:twoCellAnchor>
  <xdr:twoCellAnchor editAs="oneCell">
    <xdr:from>
      <xdr:col>0</xdr:col>
      <xdr:colOff>236729</xdr:colOff>
      <xdr:row>11</xdr:row>
      <xdr:rowOff>36420</xdr:rowOff>
    </xdr:from>
    <xdr:to>
      <xdr:col>2</xdr:col>
      <xdr:colOff>568787</xdr:colOff>
      <xdr:row>11</xdr:row>
      <xdr:rowOff>226920</xdr:rowOff>
    </xdr:to>
    <xdr:grpSp>
      <xdr:nvGrpSpPr>
        <xdr:cNvPr id="31" name="Edit Times" descr="Select to edit scheduler time intervals">
          <a:hlinkClick xmlns:r="http://schemas.openxmlformats.org/officeDocument/2006/relationships" r:id="rId2"/>
        </xdr:cNvPr>
        <xdr:cNvGrpSpPr/>
      </xdr:nvGrpSpPr>
      <xdr:grpSpPr>
        <a:xfrm>
          <a:off x="177800" y="3040380"/>
          <a:ext cx="1679575" cy="190500"/>
          <a:chOff x="303404" y="4513170"/>
          <a:chExt cx="1379808" cy="190500"/>
        </a:xfrm>
      </xdr:grpSpPr>
      <xdr:sp>
        <xdr:nvSpPr>
          <xdr:cNvPr id="32" name="Rounded Rectangle 117">
            <a:hlinkClick xmlns:r="http://schemas.openxmlformats.org/officeDocument/2006/relationships" r:id="rId2"/>
          </xdr:cNvPr>
          <xdr:cNvSpPr/>
        </xdr:nvSpPr>
        <xdr:spPr>
          <a:xfrm>
            <a:off x="303404" y="4513170"/>
            <a:ext cx="1379808" cy="190500"/>
          </a:xfrm>
          <a:prstGeom prst="roundRect">
            <a:avLst/>
          </a:prstGeom>
          <a:solidFill>
            <a:schemeClr val="bg1">
              <a:lumMod val="85000"/>
            </a:schemeClr>
          </a:solidFill>
          <a:ln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3"/>
          </a:lnRef>
          <a:fillRef idx="2">
            <a:schemeClr val="accent3"/>
          </a:fillRef>
          <a:effectRef idx="1">
            <a:schemeClr val="accent3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r"/>
            <a:r>
              <a:rPr lang="en-US" sz="900" b="1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VIEW</a:t>
            </a:r>
            <a:r>
              <a:rPr lang="en-US" sz="900" b="1" baseline="0">
                <a:solidFill>
                  <a:schemeClr val="tx2"/>
                </a:solidFill>
                <a:effectLst/>
                <a:latin typeface="+mn-lt"/>
                <a:ea typeface="+mn-ea"/>
                <a:cs typeface="+mn-cs"/>
              </a:rPr>
              <a:t> DAILY SCHEDULE</a:t>
            </a:r>
            <a:endParaRPr lang="en-US" sz="1000" b="1">
              <a:solidFill>
                <a:schemeClr val="tx2"/>
              </a:solidFill>
            </a:endParaRPr>
          </a:p>
        </xdr:txBody>
      </xdr:sp>
      <xdr:grpSp>
        <xdr:nvGrpSpPr>
          <xdr:cNvPr id="33" name="Edit Times"/>
          <xdr:cNvGrpSpPr>
            <a:grpSpLocks noChangeAspect="1"/>
          </xdr:cNvGrpSpPr>
        </xdr:nvGrpSpPr>
        <xdr:grpSpPr>
          <a:xfrm>
            <a:off x="344034" y="4540255"/>
            <a:ext cx="132757" cy="134639"/>
            <a:chOff x="43" y="73"/>
            <a:chExt cx="41" cy="425"/>
          </a:xfrm>
        </xdr:grpSpPr>
        <xdr:sp>
          <xdr:nvSpPr>
            <xdr:cNvPr id="34" name="Rectangle 20"/>
            <xdr:cNvSpPr>
              <a:spLocks noChangeArrowheads="1"/>
            </xdr:cNvSpPr>
          </xdr:nvSpPr>
          <xdr:spPr>
            <a:xfrm>
              <a:off x="43" y="73"/>
              <a:ext cx="16" cy="425"/>
            </a:xfrm>
            <a:prstGeom prst="rect">
              <a:avLst/>
            </a:prstGeom>
            <a:noFill/>
            <a:ln w="0">
              <a:noFill/>
              <a:prstDash val="solid"/>
              <a:miter lim="800000"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>
          <xdr:nvSpPr>
            <xdr:cNvPr id="35" name="Freeform 21"/>
            <xdr:cNvSpPr>
              <a:spLocks noEditPoints="1"/>
            </xdr:cNvSpPr>
          </xdr:nvSpPr>
          <xdr:spPr>
            <a:xfrm>
              <a:off x="43" y="74"/>
              <a:ext cx="41" cy="424"/>
            </a:xfrm>
            <a:custGeom>
              <a:avLst/>
              <a:gdLst>
                <a:gd name="T0" fmla="*/ 3093 w 3093"/>
                <a:gd name="T1" fmla="*/ 2631 h 2631"/>
                <a:gd name="T2" fmla="*/ 331 w 3093"/>
                <a:gd name="T3" fmla="*/ 1968 h 2631"/>
                <a:gd name="T4" fmla="*/ 460 w 3093"/>
                <a:gd name="T5" fmla="*/ 1994 h 2631"/>
                <a:gd name="T6" fmla="*/ 565 w 3093"/>
                <a:gd name="T7" fmla="*/ 2064 h 2631"/>
                <a:gd name="T8" fmla="*/ 635 w 3093"/>
                <a:gd name="T9" fmla="*/ 2169 h 2631"/>
                <a:gd name="T10" fmla="*/ 661 w 3093"/>
                <a:gd name="T11" fmla="*/ 2298 h 2631"/>
                <a:gd name="T12" fmla="*/ 635 w 3093"/>
                <a:gd name="T13" fmla="*/ 2427 h 2631"/>
                <a:gd name="T14" fmla="*/ 565 w 3093"/>
                <a:gd name="T15" fmla="*/ 2532 h 2631"/>
                <a:gd name="T16" fmla="*/ 460 w 3093"/>
                <a:gd name="T17" fmla="*/ 2603 h 2631"/>
                <a:gd name="T18" fmla="*/ 331 w 3093"/>
                <a:gd name="T19" fmla="*/ 2629 h 2631"/>
                <a:gd name="T20" fmla="*/ 202 w 3093"/>
                <a:gd name="T21" fmla="*/ 2603 h 2631"/>
                <a:gd name="T22" fmla="*/ 96 w 3093"/>
                <a:gd name="T23" fmla="*/ 2532 h 2631"/>
                <a:gd name="T24" fmla="*/ 26 w 3093"/>
                <a:gd name="T25" fmla="*/ 2427 h 2631"/>
                <a:gd name="T26" fmla="*/ 0 w 3093"/>
                <a:gd name="T27" fmla="*/ 2298 h 2631"/>
                <a:gd name="T28" fmla="*/ 26 w 3093"/>
                <a:gd name="T29" fmla="*/ 2169 h 2631"/>
                <a:gd name="T30" fmla="*/ 96 w 3093"/>
                <a:gd name="T31" fmla="*/ 2064 h 2631"/>
                <a:gd name="T32" fmla="*/ 202 w 3093"/>
                <a:gd name="T33" fmla="*/ 1994 h 2631"/>
                <a:gd name="T34" fmla="*/ 331 w 3093"/>
                <a:gd name="T35" fmla="*/ 1968 h 2631"/>
                <a:gd name="T36" fmla="*/ 3093 w 3093"/>
                <a:gd name="T37" fmla="*/ 1636 h 2631"/>
                <a:gd name="T38" fmla="*/ 331 w 3093"/>
                <a:gd name="T39" fmla="*/ 950 h 2631"/>
                <a:gd name="T40" fmla="*/ 460 w 3093"/>
                <a:gd name="T41" fmla="*/ 976 h 2631"/>
                <a:gd name="T42" fmla="*/ 565 w 3093"/>
                <a:gd name="T43" fmla="*/ 1048 h 2631"/>
                <a:gd name="T44" fmla="*/ 635 w 3093"/>
                <a:gd name="T45" fmla="*/ 1153 h 2631"/>
                <a:gd name="T46" fmla="*/ 661 w 3093"/>
                <a:gd name="T47" fmla="*/ 1281 h 2631"/>
                <a:gd name="T48" fmla="*/ 635 w 3093"/>
                <a:gd name="T49" fmla="*/ 1409 h 2631"/>
                <a:gd name="T50" fmla="*/ 565 w 3093"/>
                <a:gd name="T51" fmla="*/ 1515 h 2631"/>
                <a:gd name="T52" fmla="*/ 460 w 3093"/>
                <a:gd name="T53" fmla="*/ 1586 h 2631"/>
                <a:gd name="T54" fmla="*/ 331 w 3093"/>
                <a:gd name="T55" fmla="*/ 1612 h 2631"/>
                <a:gd name="T56" fmla="*/ 202 w 3093"/>
                <a:gd name="T57" fmla="*/ 1586 h 2631"/>
                <a:gd name="T58" fmla="*/ 96 w 3093"/>
                <a:gd name="T59" fmla="*/ 1515 h 2631"/>
                <a:gd name="T60" fmla="*/ 26 w 3093"/>
                <a:gd name="T61" fmla="*/ 1409 h 2631"/>
                <a:gd name="T62" fmla="*/ 0 w 3093"/>
                <a:gd name="T63" fmla="*/ 1281 h 2631"/>
                <a:gd name="T64" fmla="*/ 26 w 3093"/>
                <a:gd name="T65" fmla="*/ 1153 h 2631"/>
                <a:gd name="T66" fmla="*/ 96 w 3093"/>
                <a:gd name="T67" fmla="*/ 1048 h 2631"/>
                <a:gd name="T68" fmla="*/ 202 w 3093"/>
                <a:gd name="T69" fmla="*/ 976 h 2631"/>
                <a:gd name="T70" fmla="*/ 331 w 3093"/>
                <a:gd name="T71" fmla="*/ 950 h 2631"/>
                <a:gd name="T72" fmla="*/ 3093 w 3093"/>
                <a:gd name="T73" fmla="*/ 641 h 2631"/>
                <a:gd name="T74" fmla="*/ 331 w 3093"/>
                <a:gd name="T75" fmla="*/ 0 h 2631"/>
                <a:gd name="T76" fmla="*/ 460 w 3093"/>
                <a:gd name="T77" fmla="*/ 26 h 2631"/>
                <a:gd name="T78" fmla="*/ 565 w 3093"/>
                <a:gd name="T79" fmla="*/ 97 h 2631"/>
                <a:gd name="T80" fmla="*/ 635 w 3093"/>
                <a:gd name="T81" fmla="*/ 202 h 2631"/>
                <a:gd name="T82" fmla="*/ 661 w 3093"/>
                <a:gd name="T83" fmla="*/ 331 h 2631"/>
                <a:gd name="T84" fmla="*/ 635 w 3093"/>
                <a:gd name="T85" fmla="*/ 459 h 2631"/>
                <a:gd name="T86" fmla="*/ 565 w 3093"/>
                <a:gd name="T87" fmla="*/ 565 h 2631"/>
                <a:gd name="T88" fmla="*/ 460 w 3093"/>
                <a:gd name="T89" fmla="*/ 636 h 2631"/>
                <a:gd name="T90" fmla="*/ 331 w 3093"/>
                <a:gd name="T91" fmla="*/ 661 h 2631"/>
                <a:gd name="T92" fmla="*/ 202 w 3093"/>
                <a:gd name="T93" fmla="*/ 636 h 2631"/>
                <a:gd name="T94" fmla="*/ 96 w 3093"/>
                <a:gd name="T95" fmla="*/ 565 h 2631"/>
                <a:gd name="T96" fmla="*/ 26 w 3093"/>
                <a:gd name="T97" fmla="*/ 459 h 2631"/>
                <a:gd name="T98" fmla="*/ 0 w 3093"/>
                <a:gd name="T99" fmla="*/ 331 h 2631"/>
                <a:gd name="T100" fmla="*/ 26 w 3093"/>
                <a:gd name="T101" fmla="*/ 202 h 2631"/>
                <a:gd name="T102" fmla="*/ 96 w 3093"/>
                <a:gd name="T103" fmla="*/ 97 h 2631"/>
                <a:gd name="T104" fmla="*/ 202 w 3093"/>
                <a:gd name="T105" fmla="*/ 26 h 2631"/>
                <a:gd name="T106" fmla="*/ 331 w 3093"/>
                <a:gd name="T107" fmla="*/ 0 h 2631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  <a:cxn ang="0">
                  <a:pos x="T18" y="T19"/>
                </a:cxn>
                <a:cxn ang="0">
                  <a:pos x="T20" y="T21"/>
                </a:cxn>
                <a:cxn ang="0">
                  <a:pos x="T22" y="T23"/>
                </a:cxn>
                <a:cxn ang="0">
                  <a:pos x="T24" y="T25"/>
                </a:cxn>
                <a:cxn ang="0">
                  <a:pos x="T26" y="T27"/>
                </a:cxn>
                <a:cxn ang="0">
                  <a:pos x="T28" y="T29"/>
                </a:cxn>
                <a:cxn ang="0">
                  <a:pos x="T30" y="T31"/>
                </a:cxn>
                <a:cxn ang="0">
                  <a:pos x="T32" y="T33"/>
                </a:cxn>
                <a:cxn ang="0">
                  <a:pos x="T34" y="T35"/>
                </a:cxn>
                <a:cxn ang="0">
                  <a:pos x="T36" y="T37"/>
                </a:cxn>
                <a:cxn ang="0">
                  <a:pos x="T38" y="T39"/>
                </a:cxn>
                <a:cxn ang="0">
                  <a:pos x="T40" y="T41"/>
                </a:cxn>
                <a:cxn ang="0">
                  <a:pos x="T42" y="T43"/>
                </a:cxn>
                <a:cxn ang="0">
                  <a:pos x="T44" y="T45"/>
                </a:cxn>
                <a:cxn ang="0">
                  <a:pos x="T46" y="T47"/>
                </a:cxn>
                <a:cxn ang="0">
                  <a:pos x="T48" y="T49"/>
                </a:cxn>
                <a:cxn ang="0">
                  <a:pos x="T50" y="T51"/>
                </a:cxn>
                <a:cxn ang="0">
                  <a:pos x="T52" y="T53"/>
                </a:cxn>
                <a:cxn ang="0">
                  <a:pos x="T54" y="T55"/>
                </a:cxn>
                <a:cxn ang="0">
                  <a:pos x="T56" y="T57"/>
                </a:cxn>
                <a:cxn ang="0">
                  <a:pos x="T58" y="T59"/>
                </a:cxn>
                <a:cxn ang="0">
                  <a:pos x="T60" y="T61"/>
                </a:cxn>
                <a:cxn ang="0">
                  <a:pos x="T62" y="T63"/>
                </a:cxn>
                <a:cxn ang="0">
                  <a:pos x="T64" y="T65"/>
                </a:cxn>
                <a:cxn ang="0">
                  <a:pos x="T66" y="T67"/>
                </a:cxn>
                <a:cxn ang="0">
                  <a:pos x="T68" y="T69"/>
                </a:cxn>
                <a:cxn ang="0">
                  <a:pos x="T70" y="T71"/>
                </a:cxn>
                <a:cxn ang="0">
                  <a:pos x="T72" y="T73"/>
                </a:cxn>
                <a:cxn ang="0">
                  <a:pos x="T74" y="T75"/>
                </a:cxn>
                <a:cxn ang="0">
                  <a:pos x="T76" y="T77"/>
                </a:cxn>
                <a:cxn ang="0">
                  <a:pos x="T78" y="T79"/>
                </a:cxn>
                <a:cxn ang="0">
                  <a:pos x="T80" y="T81"/>
                </a:cxn>
                <a:cxn ang="0">
                  <a:pos x="T82" y="T83"/>
                </a:cxn>
                <a:cxn ang="0">
                  <a:pos x="T84" y="T85"/>
                </a:cxn>
                <a:cxn ang="0">
                  <a:pos x="T86" y="T87"/>
                </a:cxn>
                <a:cxn ang="0">
                  <a:pos x="T88" y="T89"/>
                </a:cxn>
                <a:cxn ang="0">
                  <a:pos x="T90" y="T91"/>
                </a:cxn>
                <a:cxn ang="0">
                  <a:pos x="T92" y="T93"/>
                </a:cxn>
                <a:cxn ang="0">
                  <a:pos x="T94" y="T95"/>
                </a:cxn>
                <a:cxn ang="0">
                  <a:pos x="T96" y="T97"/>
                </a:cxn>
                <a:cxn ang="0">
                  <a:pos x="T98" y="T99"/>
                </a:cxn>
                <a:cxn ang="0">
                  <a:pos x="T100" y="T101"/>
                </a:cxn>
                <a:cxn ang="0">
                  <a:pos x="T102" y="T103"/>
                </a:cxn>
                <a:cxn ang="0">
                  <a:pos x="T104" y="T105"/>
                </a:cxn>
                <a:cxn ang="0">
                  <a:pos x="T106" y="T107"/>
                </a:cxn>
              </a:cxnLst>
              <a:rect l="0" t="0" r="r" b="b"/>
              <a:pathLst>
                <a:path w="3093" h="2631">
                  <a:moveTo>
                    <a:pt x="1053" y="2001"/>
                  </a:moveTo>
                  <a:lnTo>
                    <a:pt x="3093" y="2001"/>
                  </a:lnTo>
                  <a:lnTo>
                    <a:pt x="3093" y="2631"/>
                  </a:lnTo>
                  <a:lnTo>
                    <a:pt x="1053" y="2631"/>
                  </a:lnTo>
                  <a:lnTo>
                    <a:pt x="1053" y="2001"/>
                  </a:lnTo>
                  <a:close/>
                  <a:moveTo>
                    <a:pt x="331" y="1968"/>
                  </a:moveTo>
                  <a:lnTo>
                    <a:pt x="375" y="1971"/>
                  </a:lnTo>
                  <a:lnTo>
                    <a:pt x="419" y="1980"/>
                  </a:lnTo>
                  <a:lnTo>
                    <a:pt x="460" y="1994"/>
                  </a:lnTo>
                  <a:lnTo>
                    <a:pt x="498" y="2013"/>
                  </a:lnTo>
                  <a:lnTo>
                    <a:pt x="533" y="2037"/>
                  </a:lnTo>
                  <a:lnTo>
                    <a:pt x="565" y="2064"/>
                  </a:lnTo>
                  <a:lnTo>
                    <a:pt x="593" y="2096"/>
                  </a:lnTo>
                  <a:lnTo>
                    <a:pt x="616" y="2131"/>
                  </a:lnTo>
                  <a:lnTo>
                    <a:pt x="635" y="2169"/>
                  </a:lnTo>
                  <a:lnTo>
                    <a:pt x="650" y="2210"/>
                  </a:lnTo>
                  <a:lnTo>
                    <a:pt x="658" y="2253"/>
                  </a:lnTo>
                  <a:lnTo>
                    <a:pt x="661" y="2298"/>
                  </a:lnTo>
                  <a:lnTo>
                    <a:pt x="658" y="2342"/>
                  </a:lnTo>
                  <a:lnTo>
                    <a:pt x="650" y="2385"/>
                  </a:lnTo>
                  <a:lnTo>
                    <a:pt x="635" y="2427"/>
                  </a:lnTo>
                  <a:lnTo>
                    <a:pt x="616" y="2465"/>
                  </a:lnTo>
                  <a:lnTo>
                    <a:pt x="593" y="2500"/>
                  </a:lnTo>
                  <a:lnTo>
                    <a:pt x="565" y="2532"/>
                  </a:lnTo>
                  <a:lnTo>
                    <a:pt x="533" y="2560"/>
                  </a:lnTo>
                  <a:lnTo>
                    <a:pt x="498" y="2583"/>
                  </a:lnTo>
                  <a:lnTo>
                    <a:pt x="460" y="2603"/>
                  </a:lnTo>
                  <a:lnTo>
                    <a:pt x="419" y="2617"/>
                  </a:lnTo>
                  <a:lnTo>
                    <a:pt x="375" y="2626"/>
                  </a:lnTo>
                  <a:lnTo>
                    <a:pt x="331" y="2629"/>
                  </a:lnTo>
                  <a:lnTo>
                    <a:pt x="286" y="2626"/>
                  </a:lnTo>
                  <a:lnTo>
                    <a:pt x="243" y="2617"/>
                  </a:lnTo>
                  <a:lnTo>
                    <a:pt x="202" y="2603"/>
                  </a:lnTo>
                  <a:lnTo>
                    <a:pt x="164" y="2583"/>
                  </a:lnTo>
                  <a:lnTo>
                    <a:pt x="128" y="2560"/>
                  </a:lnTo>
                  <a:lnTo>
                    <a:pt x="96" y="2532"/>
                  </a:lnTo>
                  <a:lnTo>
                    <a:pt x="69" y="2500"/>
                  </a:lnTo>
                  <a:lnTo>
                    <a:pt x="45" y="2465"/>
                  </a:lnTo>
                  <a:lnTo>
                    <a:pt x="26" y="2427"/>
                  </a:lnTo>
                  <a:lnTo>
                    <a:pt x="12" y="2385"/>
                  </a:lnTo>
                  <a:lnTo>
                    <a:pt x="3" y="2342"/>
                  </a:lnTo>
                  <a:lnTo>
                    <a:pt x="0" y="2298"/>
                  </a:lnTo>
                  <a:lnTo>
                    <a:pt x="3" y="2253"/>
                  </a:lnTo>
                  <a:lnTo>
                    <a:pt x="12" y="2210"/>
                  </a:lnTo>
                  <a:lnTo>
                    <a:pt x="26" y="2169"/>
                  </a:lnTo>
                  <a:lnTo>
                    <a:pt x="45" y="2131"/>
                  </a:lnTo>
                  <a:lnTo>
                    <a:pt x="69" y="2096"/>
                  </a:lnTo>
                  <a:lnTo>
                    <a:pt x="96" y="2064"/>
                  </a:lnTo>
                  <a:lnTo>
                    <a:pt x="128" y="2037"/>
                  </a:lnTo>
                  <a:lnTo>
                    <a:pt x="164" y="2013"/>
                  </a:lnTo>
                  <a:lnTo>
                    <a:pt x="202" y="1994"/>
                  </a:lnTo>
                  <a:lnTo>
                    <a:pt x="243" y="1980"/>
                  </a:lnTo>
                  <a:lnTo>
                    <a:pt x="286" y="1971"/>
                  </a:lnTo>
                  <a:lnTo>
                    <a:pt x="331" y="1968"/>
                  </a:lnTo>
                  <a:close/>
                  <a:moveTo>
                    <a:pt x="1053" y="1004"/>
                  </a:moveTo>
                  <a:lnTo>
                    <a:pt x="3093" y="1004"/>
                  </a:lnTo>
                  <a:lnTo>
                    <a:pt x="3093" y="1636"/>
                  </a:lnTo>
                  <a:lnTo>
                    <a:pt x="1053" y="1636"/>
                  </a:lnTo>
                  <a:lnTo>
                    <a:pt x="1053" y="1004"/>
                  </a:lnTo>
                  <a:close/>
                  <a:moveTo>
                    <a:pt x="331" y="950"/>
                  </a:moveTo>
                  <a:lnTo>
                    <a:pt x="375" y="953"/>
                  </a:lnTo>
                  <a:lnTo>
                    <a:pt x="419" y="962"/>
                  </a:lnTo>
                  <a:lnTo>
                    <a:pt x="460" y="976"/>
                  </a:lnTo>
                  <a:lnTo>
                    <a:pt x="498" y="995"/>
                  </a:lnTo>
                  <a:lnTo>
                    <a:pt x="533" y="1019"/>
                  </a:lnTo>
                  <a:lnTo>
                    <a:pt x="565" y="1048"/>
                  </a:lnTo>
                  <a:lnTo>
                    <a:pt x="593" y="1080"/>
                  </a:lnTo>
                  <a:lnTo>
                    <a:pt x="616" y="1115"/>
                  </a:lnTo>
                  <a:lnTo>
                    <a:pt x="635" y="1153"/>
                  </a:lnTo>
                  <a:lnTo>
                    <a:pt x="650" y="1194"/>
                  </a:lnTo>
                  <a:lnTo>
                    <a:pt x="658" y="1236"/>
                  </a:lnTo>
                  <a:lnTo>
                    <a:pt x="661" y="1281"/>
                  </a:lnTo>
                  <a:lnTo>
                    <a:pt x="658" y="1326"/>
                  </a:lnTo>
                  <a:lnTo>
                    <a:pt x="650" y="1369"/>
                  </a:lnTo>
                  <a:lnTo>
                    <a:pt x="635" y="1409"/>
                  </a:lnTo>
                  <a:lnTo>
                    <a:pt x="616" y="1447"/>
                  </a:lnTo>
                  <a:lnTo>
                    <a:pt x="593" y="1482"/>
                  </a:lnTo>
                  <a:lnTo>
                    <a:pt x="565" y="1515"/>
                  </a:lnTo>
                  <a:lnTo>
                    <a:pt x="533" y="1543"/>
                  </a:lnTo>
                  <a:lnTo>
                    <a:pt x="498" y="1567"/>
                  </a:lnTo>
                  <a:lnTo>
                    <a:pt x="460" y="1586"/>
                  </a:lnTo>
                  <a:lnTo>
                    <a:pt x="419" y="1600"/>
                  </a:lnTo>
                  <a:lnTo>
                    <a:pt x="375" y="1609"/>
                  </a:lnTo>
                  <a:lnTo>
                    <a:pt x="331" y="1612"/>
                  </a:lnTo>
                  <a:lnTo>
                    <a:pt x="286" y="1609"/>
                  </a:lnTo>
                  <a:lnTo>
                    <a:pt x="243" y="1600"/>
                  </a:lnTo>
                  <a:lnTo>
                    <a:pt x="202" y="1586"/>
                  </a:lnTo>
                  <a:lnTo>
                    <a:pt x="164" y="1567"/>
                  </a:lnTo>
                  <a:lnTo>
                    <a:pt x="128" y="1543"/>
                  </a:lnTo>
                  <a:lnTo>
                    <a:pt x="96" y="1515"/>
                  </a:lnTo>
                  <a:lnTo>
                    <a:pt x="69" y="1482"/>
                  </a:lnTo>
                  <a:lnTo>
                    <a:pt x="45" y="1447"/>
                  </a:lnTo>
                  <a:lnTo>
                    <a:pt x="26" y="1409"/>
                  </a:lnTo>
                  <a:lnTo>
                    <a:pt x="12" y="1369"/>
                  </a:lnTo>
                  <a:lnTo>
                    <a:pt x="3" y="1326"/>
                  </a:lnTo>
                  <a:lnTo>
                    <a:pt x="0" y="1281"/>
                  </a:lnTo>
                  <a:lnTo>
                    <a:pt x="3" y="1236"/>
                  </a:lnTo>
                  <a:lnTo>
                    <a:pt x="12" y="1194"/>
                  </a:lnTo>
                  <a:lnTo>
                    <a:pt x="26" y="1153"/>
                  </a:lnTo>
                  <a:lnTo>
                    <a:pt x="45" y="1115"/>
                  </a:lnTo>
                  <a:lnTo>
                    <a:pt x="69" y="1080"/>
                  </a:lnTo>
                  <a:lnTo>
                    <a:pt x="96" y="1048"/>
                  </a:lnTo>
                  <a:lnTo>
                    <a:pt x="128" y="1019"/>
                  </a:lnTo>
                  <a:lnTo>
                    <a:pt x="164" y="995"/>
                  </a:lnTo>
                  <a:lnTo>
                    <a:pt x="202" y="976"/>
                  </a:lnTo>
                  <a:lnTo>
                    <a:pt x="243" y="962"/>
                  </a:lnTo>
                  <a:lnTo>
                    <a:pt x="286" y="953"/>
                  </a:lnTo>
                  <a:lnTo>
                    <a:pt x="331" y="950"/>
                  </a:lnTo>
                  <a:close/>
                  <a:moveTo>
                    <a:pt x="1053" y="10"/>
                  </a:moveTo>
                  <a:lnTo>
                    <a:pt x="3093" y="10"/>
                  </a:lnTo>
                  <a:lnTo>
                    <a:pt x="3093" y="641"/>
                  </a:lnTo>
                  <a:lnTo>
                    <a:pt x="1053" y="641"/>
                  </a:lnTo>
                  <a:lnTo>
                    <a:pt x="1053" y="10"/>
                  </a:lnTo>
                  <a:close/>
                  <a:moveTo>
                    <a:pt x="331" y="0"/>
                  </a:moveTo>
                  <a:lnTo>
                    <a:pt x="375" y="3"/>
                  </a:lnTo>
                  <a:lnTo>
                    <a:pt x="419" y="12"/>
                  </a:lnTo>
                  <a:lnTo>
                    <a:pt x="460" y="26"/>
                  </a:lnTo>
                  <a:lnTo>
                    <a:pt x="498" y="45"/>
                  </a:lnTo>
                  <a:lnTo>
                    <a:pt x="533" y="69"/>
                  </a:lnTo>
                  <a:lnTo>
                    <a:pt x="565" y="97"/>
                  </a:lnTo>
                  <a:lnTo>
                    <a:pt x="593" y="129"/>
                  </a:lnTo>
                  <a:lnTo>
                    <a:pt x="616" y="164"/>
                  </a:lnTo>
                  <a:lnTo>
                    <a:pt x="635" y="202"/>
                  </a:lnTo>
                  <a:lnTo>
                    <a:pt x="650" y="243"/>
                  </a:lnTo>
                  <a:lnTo>
                    <a:pt x="658" y="286"/>
                  </a:lnTo>
                  <a:lnTo>
                    <a:pt x="661" y="331"/>
                  </a:lnTo>
                  <a:lnTo>
                    <a:pt x="658" y="375"/>
                  </a:lnTo>
                  <a:lnTo>
                    <a:pt x="650" y="418"/>
                  </a:lnTo>
                  <a:lnTo>
                    <a:pt x="635" y="459"/>
                  </a:lnTo>
                  <a:lnTo>
                    <a:pt x="616" y="497"/>
                  </a:lnTo>
                  <a:lnTo>
                    <a:pt x="593" y="532"/>
                  </a:lnTo>
                  <a:lnTo>
                    <a:pt x="565" y="565"/>
                  </a:lnTo>
                  <a:lnTo>
                    <a:pt x="533" y="593"/>
                  </a:lnTo>
                  <a:lnTo>
                    <a:pt x="498" y="616"/>
                  </a:lnTo>
                  <a:lnTo>
                    <a:pt x="460" y="636"/>
                  </a:lnTo>
                  <a:lnTo>
                    <a:pt x="419" y="650"/>
                  </a:lnTo>
                  <a:lnTo>
                    <a:pt x="375" y="658"/>
                  </a:lnTo>
                  <a:lnTo>
                    <a:pt x="331" y="661"/>
                  </a:lnTo>
                  <a:lnTo>
                    <a:pt x="286" y="658"/>
                  </a:lnTo>
                  <a:lnTo>
                    <a:pt x="243" y="650"/>
                  </a:lnTo>
                  <a:lnTo>
                    <a:pt x="202" y="636"/>
                  </a:lnTo>
                  <a:lnTo>
                    <a:pt x="164" y="616"/>
                  </a:lnTo>
                  <a:lnTo>
                    <a:pt x="128" y="593"/>
                  </a:lnTo>
                  <a:lnTo>
                    <a:pt x="96" y="565"/>
                  </a:lnTo>
                  <a:lnTo>
                    <a:pt x="69" y="532"/>
                  </a:lnTo>
                  <a:lnTo>
                    <a:pt x="45" y="497"/>
                  </a:lnTo>
                  <a:lnTo>
                    <a:pt x="26" y="459"/>
                  </a:lnTo>
                  <a:lnTo>
                    <a:pt x="12" y="418"/>
                  </a:lnTo>
                  <a:lnTo>
                    <a:pt x="3" y="375"/>
                  </a:lnTo>
                  <a:lnTo>
                    <a:pt x="0" y="331"/>
                  </a:lnTo>
                  <a:lnTo>
                    <a:pt x="3" y="286"/>
                  </a:lnTo>
                  <a:lnTo>
                    <a:pt x="12" y="243"/>
                  </a:lnTo>
                  <a:lnTo>
                    <a:pt x="26" y="202"/>
                  </a:lnTo>
                  <a:lnTo>
                    <a:pt x="45" y="164"/>
                  </a:lnTo>
                  <a:lnTo>
                    <a:pt x="69" y="129"/>
                  </a:lnTo>
                  <a:lnTo>
                    <a:pt x="96" y="97"/>
                  </a:lnTo>
                  <a:lnTo>
                    <a:pt x="128" y="69"/>
                  </a:lnTo>
                  <a:lnTo>
                    <a:pt x="164" y="45"/>
                  </a:lnTo>
                  <a:lnTo>
                    <a:pt x="202" y="26"/>
                  </a:lnTo>
                  <a:lnTo>
                    <a:pt x="243" y="12"/>
                  </a:lnTo>
                  <a:lnTo>
                    <a:pt x="286" y="3"/>
                  </a:lnTo>
                  <a:lnTo>
                    <a:pt x="331" y="0"/>
                  </a:lnTo>
                  <a:close/>
                </a:path>
              </a:pathLst>
            </a:custGeom>
            <a:solidFill>
              <a:schemeClr val="bg1">
                <a:lumMod val="65000"/>
              </a:schemeClr>
            </a:solidFill>
            <a:ln w="0">
              <a:solidFill>
                <a:srgbClr val="A6A6A6"/>
              </a:solidFill>
              <a:prstDash val="solid"/>
              <a:round/>
            </a:ln>
          </xdr:spPr>
        </xdr:sp>
      </xdr:grpSp>
    </xdr:grpSp>
    <xdr:clientData/>
  </xdr:twoCellAnchor>
  <xdr:twoCellAnchor editAs="oneCell">
    <xdr:from>
      <xdr:col>1</xdr:col>
      <xdr:colOff>280</xdr:colOff>
      <xdr:row>8</xdr:row>
      <xdr:rowOff>198294</xdr:rowOff>
    </xdr:from>
    <xdr:to>
      <xdr:col>1</xdr:col>
      <xdr:colOff>296115</xdr:colOff>
      <xdr:row>10</xdr:row>
      <xdr:rowOff>4993</xdr:rowOff>
    </xdr:to>
    <xdr:grpSp>
      <xdr:nvGrpSpPr>
        <xdr:cNvPr id="36" name="Toolbox Icon" descr="Briefcase"/>
        <xdr:cNvGrpSpPr>
          <a:grpSpLocks noChangeAspect="1"/>
        </xdr:cNvGrpSpPr>
      </xdr:nvGrpSpPr>
      <xdr:grpSpPr>
        <a:xfrm>
          <a:off x="177800" y="2487930"/>
          <a:ext cx="295910" cy="282575"/>
          <a:chOff x="32" y="131"/>
          <a:chExt cx="31" cy="402"/>
        </a:xfrm>
      </xdr:grpSpPr>
      <xdr:sp>
        <xdr:nvSpPr>
          <xdr:cNvPr id="37" name="Rectangle 25"/>
          <xdr:cNvSpPr>
            <a:spLocks noChangeArrowheads="1"/>
          </xdr:cNvSpPr>
        </xdr:nvSpPr>
        <xdr:spPr>
          <a:xfrm>
            <a:off x="32" y="131"/>
            <a:ext cx="31" cy="402"/>
          </a:xfrm>
          <a:prstGeom prst="rect">
            <a:avLst/>
          </a:prstGeom>
          <a:noFill/>
          <a:ln w="0">
            <a:noFill/>
            <a:prstDash val="solid"/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>
        <xdr:nvSpPr>
          <xdr:cNvPr id="38" name="Rectangle 26"/>
          <xdr:cNvSpPr>
            <a:spLocks noChangeArrowheads="1"/>
          </xdr:cNvSpPr>
        </xdr:nvSpPr>
        <xdr:spPr>
          <a:xfrm>
            <a:off x="32" y="141"/>
            <a:ext cx="30" cy="387"/>
          </a:xfrm>
          <a:prstGeom prst="rect">
            <a:avLst/>
          </a:prstGeom>
          <a:solidFill>
            <a:srgbClr val="FFFFFF"/>
          </a:solidFill>
          <a:ln w="0">
            <a:noFill/>
            <a:prstDash val="solid"/>
            <a:miter lim="800000"/>
          </a:ln>
        </xdr:spPr>
      </xdr:sp>
      <xdr:sp>
        <xdr:nvSpPr>
          <xdr:cNvPr id="39" name="Freeform 27"/>
          <xdr:cNvSpPr>
            <a:spLocks noEditPoints="1"/>
          </xdr:cNvSpPr>
        </xdr:nvSpPr>
        <xdr:spPr>
          <a:xfrm>
            <a:off x="32" y="131"/>
            <a:ext cx="30" cy="402"/>
          </a:xfrm>
          <a:custGeom>
            <a:avLst/>
            <a:gdLst>
              <a:gd name="T0" fmla="*/ 1245 w 3226"/>
              <a:gd name="T1" fmla="*/ 1697 h 3176"/>
              <a:gd name="T2" fmla="*/ 1983 w 3226"/>
              <a:gd name="T3" fmla="*/ 2197 h 3176"/>
              <a:gd name="T4" fmla="*/ 3226 w 3226"/>
              <a:gd name="T5" fmla="*/ 1697 h 3176"/>
              <a:gd name="T6" fmla="*/ 2 w 3226"/>
              <a:gd name="T7" fmla="*/ 3176 h 3176"/>
              <a:gd name="T8" fmla="*/ 1429 w 3226"/>
              <a:gd name="T9" fmla="*/ 1348 h 3176"/>
              <a:gd name="T10" fmla="*/ 1797 w 3226"/>
              <a:gd name="T11" fmla="*/ 1983 h 3176"/>
              <a:gd name="T12" fmla="*/ 1429 w 3226"/>
              <a:gd name="T13" fmla="*/ 1348 h 3176"/>
              <a:gd name="T14" fmla="*/ 1048 w 3226"/>
              <a:gd name="T15" fmla="*/ 266 h 3176"/>
              <a:gd name="T16" fmla="*/ 1010 w 3226"/>
              <a:gd name="T17" fmla="*/ 284 h 3176"/>
              <a:gd name="T18" fmla="*/ 981 w 3226"/>
              <a:gd name="T19" fmla="*/ 317 h 3176"/>
              <a:gd name="T20" fmla="*/ 965 w 3226"/>
              <a:gd name="T21" fmla="*/ 361 h 3176"/>
              <a:gd name="T22" fmla="*/ 963 w 3226"/>
              <a:gd name="T23" fmla="*/ 621 h 3176"/>
              <a:gd name="T24" fmla="*/ 2262 w 3226"/>
              <a:gd name="T25" fmla="*/ 386 h 3176"/>
              <a:gd name="T26" fmla="*/ 2251 w 3226"/>
              <a:gd name="T27" fmla="*/ 332 h 3176"/>
              <a:gd name="T28" fmla="*/ 2222 w 3226"/>
              <a:gd name="T29" fmla="*/ 290 h 3176"/>
              <a:gd name="T30" fmla="*/ 2180 w 3226"/>
              <a:gd name="T31" fmla="*/ 267 h 3176"/>
              <a:gd name="T32" fmla="*/ 1070 w 3226"/>
              <a:gd name="T33" fmla="*/ 263 h 3176"/>
              <a:gd name="T34" fmla="*/ 2156 w 3226"/>
              <a:gd name="T35" fmla="*/ 0 h 3176"/>
              <a:gd name="T36" fmla="*/ 2238 w 3226"/>
              <a:gd name="T37" fmla="*/ 12 h 3176"/>
              <a:gd name="T38" fmla="*/ 2313 w 3226"/>
              <a:gd name="T39" fmla="*/ 46 h 3176"/>
              <a:gd name="T40" fmla="*/ 2377 w 3226"/>
              <a:gd name="T41" fmla="*/ 98 h 3176"/>
              <a:gd name="T42" fmla="*/ 2429 w 3226"/>
              <a:gd name="T43" fmla="*/ 166 h 3176"/>
              <a:gd name="T44" fmla="*/ 2466 w 3226"/>
              <a:gd name="T45" fmla="*/ 247 h 3176"/>
              <a:gd name="T46" fmla="*/ 2486 w 3226"/>
              <a:gd name="T47" fmla="*/ 338 h 3176"/>
              <a:gd name="T48" fmla="*/ 2490 w 3226"/>
              <a:gd name="T49" fmla="*/ 621 h 3176"/>
              <a:gd name="T50" fmla="*/ 3096 w 3226"/>
              <a:gd name="T51" fmla="*/ 624 h 3176"/>
              <a:gd name="T52" fmla="*/ 3147 w 3226"/>
              <a:gd name="T53" fmla="*/ 645 h 3176"/>
              <a:gd name="T54" fmla="*/ 3188 w 3226"/>
              <a:gd name="T55" fmla="*/ 685 h 3176"/>
              <a:gd name="T56" fmla="*/ 3215 w 3226"/>
              <a:gd name="T57" fmla="*/ 739 h 3176"/>
              <a:gd name="T58" fmla="*/ 3226 w 3226"/>
              <a:gd name="T59" fmla="*/ 802 h 3176"/>
              <a:gd name="T60" fmla="*/ 1983 w 3226"/>
              <a:gd name="T61" fmla="*/ 1476 h 3176"/>
              <a:gd name="T62" fmla="*/ 1245 w 3226"/>
              <a:gd name="T63" fmla="*/ 1135 h 3176"/>
              <a:gd name="T64" fmla="*/ 0 w 3226"/>
              <a:gd name="T65" fmla="*/ 1476 h 3176"/>
              <a:gd name="T66" fmla="*/ 3 w 3226"/>
              <a:gd name="T67" fmla="*/ 770 h 3176"/>
              <a:gd name="T68" fmla="*/ 21 w 3226"/>
              <a:gd name="T69" fmla="*/ 711 h 3176"/>
              <a:gd name="T70" fmla="*/ 56 w 3226"/>
              <a:gd name="T71" fmla="*/ 663 h 3176"/>
              <a:gd name="T72" fmla="*/ 103 w 3226"/>
              <a:gd name="T73" fmla="*/ 632 h 3176"/>
              <a:gd name="T74" fmla="*/ 157 w 3226"/>
              <a:gd name="T75" fmla="*/ 621 h 3176"/>
              <a:gd name="T76" fmla="*/ 736 w 3226"/>
              <a:gd name="T77" fmla="*/ 386 h 3176"/>
              <a:gd name="T78" fmla="*/ 746 w 3226"/>
              <a:gd name="T79" fmla="*/ 291 h 3176"/>
              <a:gd name="T80" fmla="*/ 775 w 3226"/>
              <a:gd name="T81" fmla="*/ 205 h 3176"/>
              <a:gd name="T82" fmla="*/ 820 w 3226"/>
              <a:gd name="T83" fmla="*/ 130 h 3176"/>
              <a:gd name="T84" fmla="*/ 879 w 3226"/>
              <a:gd name="T85" fmla="*/ 70 h 3176"/>
              <a:gd name="T86" fmla="*/ 949 w 3226"/>
              <a:gd name="T87" fmla="*/ 26 h 3176"/>
              <a:gd name="T88" fmla="*/ 1028 w 3226"/>
              <a:gd name="T89" fmla="*/ 3 h 317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3226" h="3176">
                <a:moveTo>
                  <a:pt x="2" y="1697"/>
                </a:moveTo>
                <a:lnTo>
                  <a:pt x="1245" y="1697"/>
                </a:lnTo>
                <a:lnTo>
                  <a:pt x="1245" y="2197"/>
                </a:lnTo>
                <a:lnTo>
                  <a:pt x="1983" y="2197"/>
                </a:lnTo>
                <a:lnTo>
                  <a:pt x="1983" y="1697"/>
                </a:lnTo>
                <a:lnTo>
                  <a:pt x="3226" y="1697"/>
                </a:lnTo>
                <a:lnTo>
                  <a:pt x="3226" y="3176"/>
                </a:lnTo>
                <a:lnTo>
                  <a:pt x="2" y="3176"/>
                </a:lnTo>
                <a:lnTo>
                  <a:pt x="2" y="1697"/>
                </a:lnTo>
                <a:close/>
                <a:moveTo>
                  <a:pt x="1429" y="1348"/>
                </a:moveTo>
                <a:lnTo>
                  <a:pt x="1797" y="1348"/>
                </a:lnTo>
                <a:lnTo>
                  <a:pt x="1797" y="1983"/>
                </a:lnTo>
                <a:lnTo>
                  <a:pt x="1429" y="1983"/>
                </a:lnTo>
                <a:lnTo>
                  <a:pt x="1429" y="1348"/>
                </a:lnTo>
                <a:close/>
                <a:moveTo>
                  <a:pt x="1070" y="263"/>
                </a:moveTo>
                <a:lnTo>
                  <a:pt x="1048" y="266"/>
                </a:lnTo>
                <a:lnTo>
                  <a:pt x="1029" y="273"/>
                </a:lnTo>
                <a:lnTo>
                  <a:pt x="1010" y="284"/>
                </a:lnTo>
                <a:lnTo>
                  <a:pt x="994" y="299"/>
                </a:lnTo>
                <a:lnTo>
                  <a:pt x="981" y="317"/>
                </a:lnTo>
                <a:lnTo>
                  <a:pt x="971" y="338"/>
                </a:lnTo>
                <a:lnTo>
                  <a:pt x="965" y="361"/>
                </a:lnTo>
                <a:lnTo>
                  <a:pt x="963" y="386"/>
                </a:lnTo>
                <a:lnTo>
                  <a:pt x="963" y="621"/>
                </a:lnTo>
                <a:lnTo>
                  <a:pt x="2262" y="621"/>
                </a:lnTo>
                <a:lnTo>
                  <a:pt x="2262" y="386"/>
                </a:lnTo>
                <a:lnTo>
                  <a:pt x="2259" y="358"/>
                </a:lnTo>
                <a:lnTo>
                  <a:pt x="2251" y="332"/>
                </a:lnTo>
                <a:lnTo>
                  <a:pt x="2238" y="309"/>
                </a:lnTo>
                <a:lnTo>
                  <a:pt x="2222" y="290"/>
                </a:lnTo>
                <a:lnTo>
                  <a:pt x="2203" y="276"/>
                </a:lnTo>
                <a:lnTo>
                  <a:pt x="2180" y="267"/>
                </a:lnTo>
                <a:lnTo>
                  <a:pt x="2156" y="263"/>
                </a:lnTo>
                <a:lnTo>
                  <a:pt x="1070" y="263"/>
                </a:lnTo>
                <a:close/>
                <a:moveTo>
                  <a:pt x="1070" y="0"/>
                </a:moveTo>
                <a:lnTo>
                  <a:pt x="2156" y="0"/>
                </a:lnTo>
                <a:lnTo>
                  <a:pt x="2198" y="3"/>
                </a:lnTo>
                <a:lnTo>
                  <a:pt x="2238" y="12"/>
                </a:lnTo>
                <a:lnTo>
                  <a:pt x="2276" y="26"/>
                </a:lnTo>
                <a:lnTo>
                  <a:pt x="2313" y="46"/>
                </a:lnTo>
                <a:lnTo>
                  <a:pt x="2347" y="70"/>
                </a:lnTo>
                <a:lnTo>
                  <a:pt x="2377" y="98"/>
                </a:lnTo>
                <a:lnTo>
                  <a:pt x="2405" y="130"/>
                </a:lnTo>
                <a:lnTo>
                  <a:pt x="2429" y="166"/>
                </a:lnTo>
                <a:lnTo>
                  <a:pt x="2450" y="205"/>
                </a:lnTo>
                <a:lnTo>
                  <a:pt x="2466" y="247"/>
                </a:lnTo>
                <a:lnTo>
                  <a:pt x="2478" y="291"/>
                </a:lnTo>
                <a:lnTo>
                  <a:pt x="2486" y="338"/>
                </a:lnTo>
                <a:lnTo>
                  <a:pt x="2490" y="386"/>
                </a:lnTo>
                <a:lnTo>
                  <a:pt x="2490" y="621"/>
                </a:lnTo>
                <a:lnTo>
                  <a:pt x="3068" y="621"/>
                </a:lnTo>
                <a:lnTo>
                  <a:pt x="3096" y="624"/>
                </a:lnTo>
                <a:lnTo>
                  <a:pt x="3123" y="632"/>
                </a:lnTo>
                <a:lnTo>
                  <a:pt x="3147" y="645"/>
                </a:lnTo>
                <a:lnTo>
                  <a:pt x="3169" y="663"/>
                </a:lnTo>
                <a:lnTo>
                  <a:pt x="3188" y="685"/>
                </a:lnTo>
                <a:lnTo>
                  <a:pt x="3203" y="711"/>
                </a:lnTo>
                <a:lnTo>
                  <a:pt x="3215" y="739"/>
                </a:lnTo>
                <a:lnTo>
                  <a:pt x="3222" y="770"/>
                </a:lnTo>
                <a:lnTo>
                  <a:pt x="3226" y="802"/>
                </a:lnTo>
                <a:lnTo>
                  <a:pt x="3226" y="1476"/>
                </a:lnTo>
                <a:lnTo>
                  <a:pt x="1983" y="1476"/>
                </a:lnTo>
                <a:lnTo>
                  <a:pt x="1983" y="1135"/>
                </a:lnTo>
                <a:lnTo>
                  <a:pt x="1245" y="1135"/>
                </a:lnTo>
                <a:lnTo>
                  <a:pt x="1245" y="1476"/>
                </a:lnTo>
                <a:lnTo>
                  <a:pt x="0" y="1476"/>
                </a:lnTo>
                <a:lnTo>
                  <a:pt x="0" y="802"/>
                </a:lnTo>
                <a:lnTo>
                  <a:pt x="3" y="770"/>
                </a:lnTo>
                <a:lnTo>
                  <a:pt x="10" y="739"/>
                </a:lnTo>
                <a:lnTo>
                  <a:pt x="21" y="711"/>
                </a:lnTo>
                <a:lnTo>
                  <a:pt x="37" y="685"/>
                </a:lnTo>
                <a:lnTo>
                  <a:pt x="56" y="663"/>
                </a:lnTo>
                <a:lnTo>
                  <a:pt x="77" y="645"/>
                </a:lnTo>
                <a:lnTo>
                  <a:pt x="103" y="632"/>
                </a:lnTo>
                <a:lnTo>
                  <a:pt x="129" y="624"/>
                </a:lnTo>
                <a:lnTo>
                  <a:pt x="157" y="621"/>
                </a:lnTo>
                <a:lnTo>
                  <a:pt x="736" y="621"/>
                </a:lnTo>
                <a:lnTo>
                  <a:pt x="736" y="386"/>
                </a:lnTo>
                <a:lnTo>
                  <a:pt x="739" y="338"/>
                </a:lnTo>
                <a:lnTo>
                  <a:pt x="746" y="291"/>
                </a:lnTo>
                <a:lnTo>
                  <a:pt x="758" y="247"/>
                </a:lnTo>
                <a:lnTo>
                  <a:pt x="775" y="205"/>
                </a:lnTo>
                <a:lnTo>
                  <a:pt x="796" y="166"/>
                </a:lnTo>
                <a:lnTo>
                  <a:pt x="820" y="130"/>
                </a:lnTo>
                <a:lnTo>
                  <a:pt x="848" y="98"/>
                </a:lnTo>
                <a:lnTo>
                  <a:pt x="879" y="70"/>
                </a:lnTo>
                <a:lnTo>
                  <a:pt x="913" y="46"/>
                </a:lnTo>
                <a:lnTo>
                  <a:pt x="949" y="26"/>
                </a:lnTo>
                <a:lnTo>
                  <a:pt x="987" y="12"/>
                </a:lnTo>
                <a:lnTo>
                  <a:pt x="1028" y="3"/>
                </a:lnTo>
                <a:lnTo>
                  <a:pt x="1070" y="0"/>
                </a:lnTo>
                <a:close/>
              </a:path>
            </a:pathLst>
          </a:custGeom>
          <a:solidFill>
            <a:schemeClr val="accent1"/>
          </a:solidFill>
          <a:ln w="0">
            <a:noFill/>
            <a:prstDash val="solid"/>
            <a:rou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5" name="DailySchedule" displayName="DailySchedule" ref="E3:F75" headerRowCount="0" totalsRowShown="0">
  <tableColumns count="2">
    <tableColumn id="1" name="Time" dataDxfId="0"/>
    <tableColumn id="2" name="Description" dataDxfId="1"/>
  </tableColumns>
  <tableStyleInfo name="Daily Schedule" showFirstColumn="0" showLastColumn="0" showRowStripes="1" showColumnStripes="0"/>
</table>
</file>

<file path=xl/tables/table2.xml><?xml version="1.0" encoding="utf-8"?>
<table xmlns="http://schemas.openxmlformats.org/spreadsheetml/2006/main" id="3" name="EventScheduler" displayName="EventScheduler" ref="E2:H15" totalsRowShown="0">
  <autoFilter ref="E2:H15"/>
  <tableColumns count="4">
    <tableColumn id="1" name="DATE" dataDxfId="5"/>
    <tableColumn id="2" name="TIME" dataDxfId="6"/>
    <tableColumn id="3" name="DESCRIPTION" dataDxfId="7"/>
    <tableColumn id="4" name="UNIQUE VALUE (CALCULATED)" dataDxfId="8"/>
  </tableColumns>
  <tableStyleInfo name="Time Intervals" showFirstColumn="0" showLastColumn="0" showRowStripes="1" showColumnStripes="0"/>
</table>
</file>

<file path=xl/tables/table3.xml><?xml version="1.0" encoding="utf-8"?>
<table xmlns="http://schemas.openxmlformats.org/spreadsheetml/2006/main" id="1" name="Time" displayName="Time" ref="E2:E75" totalsRowShown="0">
  <autoFilter ref="E2:E75"/>
  <tableColumns count="1">
    <tableColumn id="1" name="Time" dataDxfId="9"/>
  </tableColumns>
  <tableStyleInfo name="Time Intervals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Decatur">
  <a:themeElements>
    <a:clrScheme name="Daily Schedule">
      <a:dk1>
        <a:srgbClr val="000000"/>
      </a:dk1>
      <a:lt1>
        <a:srgbClr val="FFFFFF"/>
      </a:lt1>
      <a:dk2>
        <a:srgbClr val="2B2A25"/>
      </a:dk2>
      <a:lt2>
        <a:srgbClr val="C3C397"/>
      </a:lt2>
      <a:accent1>
        <a:srgbClr val="1792E5"/>
      </a:accent1>
      <a:accent2>
        <a:srgbClr val="E8BA35"/>
      </a:accent2>
      <a:accent3>
        <a:srgbClr val="76B335"/>
      </a:accent3>
      <a:accent4>
        <a:srgbClr val="CE4059"/>
      </a:accent4>
      <a:accent5>
        <a:srgbClr val="2DBAA9"/>
      </a:accent5>
      <a:accent6>
        <a:srgbClr val="6A4B9C"/>
      </a:accent6>
      <a:hlink>
        <a:srgbClr val="1792E5"/>
      </a:hlink>
      <a:folHlink>
        <a:srgbClr val="6A4B9C"/>
      </a:folHlink>
    </a:clrScheme>
    <a:fontScheme name="Daily Schedul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Decatur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  <a:satMod val="110000"/>
              </a:schemeClr>
            </a:gs>
            <a:gs pos="47500">
              <a:schemeClr val="phClr">
                <a:tint val="53000"/>
                <a:satMod val="120000"/>
              </a:schemeClr>
            </a:gs>
            <a:gs pos="58500">
              <a:schemeClr val="phClr">
                <a:tint val="53000"/>
                <a:satMod val="120000"/>
              </a:schemeClr>
            </a:gs>
            <a:gs pos="100000">
              <a:schemeClr val="phClr">
                <a:tint val="90000"/>
                <a:satMod val="110000"/>
              </a:schemeClr>
            </a:gs>
          </a:gsLst>
          <a:lin ang="3600000" scaled="1"/>
        </a:gradFill>
        <a:gradFill rotWithShape="1">
          <a:gsLst>
            <a:gs pos="0">
              <a:schemeClr val="phClr">
                <a:shade val="54000"/>
                <a:satMod val="105000"/>
              </a:schemeClr>
            </a:gs>
            <a:gs pos="47500">
              <a:schemeClr val="phClr">
                <a:shade val="88000"/>
                <a:satMod val="105000"/>
              </a:schemeClr>
            </a:gs>
            <a:gs pos="58500">
              <a:schemeClr val="phClr">
                <a:shade val="88000"/>
                <a:satMod val="105000"/>
              </a:schemeClr>
            </a:gs>
            <a:gs pos="100000">
              <a:schemeClr val="phClr">
                <a:shade val="54000"/>
                <a:satMod val="105000"/>
              </a:schemeClr>
            </a:gs>
          </a:gsLst>
          <a:lin ang="36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82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3600000" algn="r" rotWithShape="0">
              <a:srgbClr val="000000">
                <a:alpha val="30000"/>
              </a:srgbClr>
            </a:outerShdw>
          </a:effectLst>
        </a:effectStyle>
        <a:effectStyle>
          <a:effectLst>
            <a:outerShdw blurRad="63500" dist="25400" dir="3600000" algn="r" rotWithShape="0">
              <a:srgbClr val="000000">
                <a:alpha val="36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prstMaterial="flat">
            <a:bevelT w="38100" h="50800" prst="softRound"/>
          </a:sp3d>
        </a:effectStyle>
        <a:effectStyle>
          <a:effectLst>
            <a:outerShdw blurRad="76200" dist="38100" dir="3600000" algn="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harsh" dir="tl">
              <a:rot lat="0" lon="0" rev="9000000"/>
            </a:lightRig>
          </a:scene3d>
          <a:sp3d contourW="44450" prstMaterial="flat">
            <a:bevelT w="38100" h="50800" prst="softRound"/>
            <a:contourClr>
              <a:schemeClr val="phClr">
                <a:tint val="5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hade val="52000"/>
                <a:satMod val="105000"/>
              </a:schemeClr>
            </a:gs>
            <a:gs pos="47500">
              <a:schemeClr val="phClr">
                <a:tint val="90000"/>
                <a:shade val="89000"/>
                <a:satMod val="105000"/>
              </a:schemeClr>
            </a:gs>
            <a:gs pos="58500">
              <a:schemeClr val="phClr">
                <a:tint val="85000"/>
                <a:shade val="89000"/>
                <a:satMod val="105000"/>
              </a:schemeClr>
            </a:gs>
            <a:gs pos="100000">
              <a:schemeClr val="phClr">
                <a:tint val="100000"/>
                <a:shade val="52000"/>
                <a:satMod val="105000"/>
              </a:schemeClr>
            </a:gs>
          </a:gsLst>
          <a:lin ang="36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8000"/>
              </a:schemeClr>
              <a:schemeClr val="phClr">
                <a:shade val="85000"/>
                <a:satMod val="120000"/>
              </a:schemeClr>
            </a:duotone>
          </a:blip>
          <a:tile tx="0" ty="0" sx="52000" sy="52000" flip="none" algn="tl"/>
        </a:blip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 autoPageBreaks="0"/>
  </sheetPr>
  <dimension ref="B1:M75"/>
  <sheetViews>
    <sheetView showGridLines="0" tabSelected="1" workbookViewId="0">
      <selection activeCell="B7" sqref="B7:C9"/>
    </sheetView>
  </sheetViews>
  <sheetFormatPr defaultColWidth="9" defaultRowHeight="15"/>
  <cols>
    <col min="1" max="1" width="2.66666666666667" customWidth="1"/>
    <col min="2" max="3" width="16.6666666666667" customWidth="1"/>
    <col min="4" max="4" width="2.66666666666667" customWidth="1"/>
    <col min="5" max="5" width="12.4380952380952" customWidth="1"/>
    <col min="6" max="6" width="31" customWidth="1"/>
    <col min="7" max="7" width="2.66666666666667" customWidth="1"/>
    <col min="8" max="8" width="17.6666666666667" customWidth="1"/>
    <col min="9" max="9" width="12.8857142857143" customWidth="1"/>
    <col min="10" max="10" width="20.4380952380952" customWidth="1"/>
    <col min="11" max="11" width="2.66666666666667" customWidth="1"/>
    <col min="12" max="12" width="3.33333333333333" customWidth="1"/>
    <col min="13" max="13" width="38.6666666666667" customWidth="1"/>
    <col min="14" max="14" width="2.66666666666667" customWidth="1"/>
  </cols>
  <sheetData>
    <row r="1" ht="39.9" customHeight="1" spans="2:2">
      <c r="B1" s="1" t="s">
        <v>0</v>
      </c>
    </row>
    <row r="2" ht="27.9" customHeight="1" spans="2:13">
      <c r="B2" s="21" t="str">
        <f ca="1">IFERROR(DAY(DateVal),"")</f>
        <v/>
      </c>
      <c r="C2" s="21"/>
      <c r="E2" s="20" t="s">
        <v>1</v>
      </c>
      <c r="F2" s="22" t="str">
        <f ca="1">IFERROR(UPPER(TEXT(DATE(ReportYear,MonthNumber,ReportDay),"MMMM D, YYYY")),"")</f>
        <v>APRIL 7, 2020</v>
      </c>
      <c r="H2" s="23" t="s">
        <v>2</v>
      </c>
      <c r="I2" s="23"/>
      <c r="J2" s="23"/>
      <c r="L2" s="36" t="s">
        <v>3</v>
      </c>
      <c r="M2" s="36"/>
    </row>
    <row r="3" customHeight="1" spans="2:13">
      <c r="B3" s="21"/>
      <c r="C3" s="21"/>
      <c r="E3" s="4">
        <f>'Time Intervals'!E3</f>
        <v>0.25</v>
      </c>
      <c r="F3" s="24" t="str">
        <f ca="1">IFERROR(INDEX(EventScheduler[],MATCH(DATEVALUE(DateVal)&amp;DailySchedule[[#This Row],[Time]],LookUpDateAndTime,0),3),"")</f>
        <v/>
      </c>
      <c r="H3" s="25" t="str">
        <f ca="1">IFERROR(TEXT(DATEVALUE(DateVal)+1,"dddd"),"")</f>
        <v/>
      </c>
      <c r="I3" s="37" t="str">
        <f ca="1">IFERROR(INDEX(EventScheduler[],MATCH($H$6&amp;"|"&amp;ROW(A1),EventScheduler[UNIQUE VALUE (CALCULATED)],0),2),"")</f>
        <v/>
      </c>
      <c r="J3" s="38" t="str">
        <f ca="1">IFERROR(INDEX(EventScheduler[],MATCH($H$6&amp;"|"&amp;ROW(A1),EventScheduler[UNIQUE VALUE (CALCULATED)],0),3),"")</f>
        <v/>
      </c>
      <c r="L3" s="39"/>
      <c r="M3" s="40" t="s">
        <v>4</v>
      </c>
    </row>
    <row r="4" customHeight="1" spans="2:13">
      <c r="B4" s="21"/>
      <c r="C4" s="21"/>
      <c r="E4" s="4">
        <f>'Time Intervals'!E4</f>
        <v>0.260416666666667</v>
      </c>
      <c r="F4" s="24" t="str">
        <f ca="1">IFERROR(INDEX(EventScheduler[],MATCH(DATEVALUE(DateVal)&amp;DailySchedule[[#This Row],[Time]],LookUpDateAndTime,0),3),"")</f>
        <v/>
      </c>
      <c r="H4" s="26" t="str">
        <f ca="1">IFERROR(TEXT(DATEVALUE(DateVal)+1,"d"),"")</f>
        <v/>
      </c>
      <c r="I4" s="41" t="str">
        <f ca="1">IFERROR(INDEX(EventScheduler[],MATCH($H$6&amp;"|"&amp;ROW(#REF!),EventScheduler[UNIQUE VALUE (CALCULATED)],0),2),"")</f>
        <v/>
      </c>
      <c r="J4" s="42" t="str">
        <f ca="1">IFERROR(INDEX(EventScheduler[],MATCH($H$6&amp;"|"&amp;ROW(#REF!),EventScheduler[UNIQUE VALUE (CALCULATED)],0),3),"")</f>
        <v/>
      </c>
      <c r="L4" s="43"/>
      <c r="M4" s="40"/>
    </row>
    <row r="5" customHeight="1" spans="2:13">
      <c r="B5" s="21"/>
      <c r="C5" s="21"/>
      <c r="E5" s="4">
        <f>'Time Intervals'!E5</f>
        <v>0.270833333333333</v>
      </c>
      <c r="F5" s="24" t="str">
        <f ca="1">IFERROR(INDEX(EventScheduler[],MATCH(DATEVALUE(DateVal)&amp;DailySchedule[[#This Row],[Time]],LookUpDateAndTime,0),3),"")</f>
        <v/>
      </c>
      <c r="H5" s="26"/>
      <c r="I5" s="41" t="str">
        <f ca="1">IFERROR(INDEX(EventScheduler[],MATCH($H$6&amp;"|"&amp;ROW(A2),EventScheduler[UNIQUE VALUE (CALCULATED)],0),2),"")</f>
        <v/>
      </c>
      <c r="J5" s="42" t="str">
        <f ca="1">IFERROR(INDEX(EventScheduler[],MATCH($H$6&amp;"|"&amp;ROW(A2),EventScheduler[UNIQUE VALUE (CALCULATED)],0),3),"")</f>
        <v/>
      </c>
      <c r="L5" s="44"/>
      <c r="M5" s="40"/>
    </row>
    <row r="6" customHeight="1" spans="2:13">
      <c r="B6" s="21"/>
      <c r="C6" s="21"/>
      <c r="E6" s="4">
        <f>'Time Intervals'!E6</f>
        <v>0.28125</v>
      </c>
      <c r="F6" s="24" t="str">
        <f ca="1">IFERROR(INDEX(EventScheduler[],MATCH(DATEVALUE(DateVal)&amp;DailySchedule[[#This Row],[Time]],LookUpDateAndTime,0),3),"")</f>
        <v/>
      </c>
      <c r="H6" s="27" t="str">
        <f ca="1">IFERROR(DateVal+1,"")</f>
        <v/>
      </c>
      <c r="I6" s="41" t="str">
        <f ca="1">IFERROR(INDEX(EventScheduler[],MATCH($H$6&amp;"|"&amp;ROW(A3),EventScheduler[UNIQUE VALUE (CALCULATED)],0),2),"")</f>
        <v/>
      </c>
      <c r="J6" s="42" t="str">
        <f ca="1">IFERROR(INDEX(EventScheduler[],MATCH($H$6&amp;"|"&amp;ROW(A3),EventScheduler[UNIQUE VALUE (CALCULATED)],0),3),"")</f>
        <v/>
      </c>
      <c r="L6" s="39"/>
      <c r="M6" s="40" t="s">
        <v>5</v>
      </c>
    </row>
    <row r="7" customHeight="1" spans="2:13">
      <c r="B7" s="28" t="str">
        <f ca="1">IFERROR(TEXT(DateVal,"dddd"),"")</f>
        <v>APRIL 7, 2020</v>
      </c>
      <c r="C7" s="28"/>
      <c r="E7" s="4">
        <f>'Time Intervals'!E7</f>
        <v>0.291666666666667</v>
      </c>
      <c r="F7" s="24" t="str">
        <f ca="1">IFERROR(INDEX(EventScheduler[],MATCH(DATEVALUE(DateVal)&amp;DailySchedule[[#This Row],[Time]],LookUpDateAndTime,0),3),"")</f>
        <v/>
      </c>
      <c r="H7" s="29"/>
      <c r="I7" s="41" t="str">
        <f ca="1">IFERROR(INDEX(EventScheduler[],MATCH($H$6&amp;"|"&amp;ROW(A4),EventScheduler[UNIQUE VALUE (CALCULATED)],0),2),"")</f>
        <v/>
      </c>
      <c r="J7" s="42" t="str">
        <f ca="1">IFERROR(INDEX(EventScheduler[],MATCH($H$6&amp;"|"&amp;ROW(A4),EventScheduler[UNIQUE VALUE (CALCULATED)],0),3),"")</f>
        <v/>
      </c>
      <c r="L7" s="43"/>
      <c r="M7" s="40"/>
    </row>
    <row r="8" customHeight="1" spans="2:13">
      <c r="B8" s="28"/>
      <c r="C8" s="28"/>
      <c r="E8" s="4">
        <f>'Time Intervals'!E8</f>
        <v>0.302083333333333</v>
      </c>
      <c r="F8" s="24" t="str">
        <f ca="1">IFERROR(INDEX(EventScheduler[],MATCH(DATEVALUE(DateVal)&amp;DailySchedule[[#This Row],[Time]],LookUpDateAndTime,0),3),"")</f>
        <v/>
      </c>
      <c r="H8" s="30"/>
      <c r="I8" s="41" t="str">
        <f ca="1">IFERROR(INDEX(EventScheduler[],MATCH($H$6&amp;"|"&amp;ROW(A5),EventScheduler[UNIQUE VALUE (CALCULATED)],0),2),"")</f>
        <v/>
      </c>
      <c r="J8" s="45" t="str">
        <f ca="1">IFERROR(INDEX(EventScheduler[],MATCH($H$6&amp;"|"&amp;ROW(A5),EventScheduler[UNIQUE VALUE (CALCULATED)],0),3),"")</f>
        <v/>
      </c>
      <c r="L8" s="44"/>
      <c r="M8" s="40"/>
    </row>
    <row r="9" customHeight="1" spans="2:13">
      <c r="B9" s="28"/>
      <c r="C9" s="28"/>
      <c r="E9" s="4">
        <f>'Time Intervals'!E9</f>
        <v>0.3125</v>
      </c>
      <c r="F9" s="24" t="str">
        <f ca="1">IFERROR(INDEX(EventScheduler[],MATCH(DATEVALUE(DateVal)&amp;DailySchedule[[#This Row],[Time]],LookUpDateAndTime,0),3),"")</f>
        <v/>
      </c>
      <c r="H9" s="25" t="str">
        <f ca="1">IFERROR(TEXT(DATEVALUE(DateVal)+2,"dddd"),"")</f>
        <v/>
      </c>
      <c r="I9" s="37" t="str">
        <f ca="1">IFERROR(INDEX(EventScheduler[],MATCH($H$12&amp;"|"&amp;ROW(A1),EventScheduler[UNIQUE VALUE (CALCULATED)],0),2),"")</f>
        <v/>
      </c>
      <c r="J9" s="38" t="str">
        <f ca="1">IFERROR(INDEX(EventScheduler[],MATCH($H$12&amp;"|"&amp;ROW(A1),EventScheduler[UNIQUE VALUE (CALCULATED)],0),3),"")</f>
        <v/>
      </c>
      <c r="L9" s="39"/>
      <c r="M9" s="40"/>
    </row>
    <row r="10" customHeight="1" spans="5:13">
      <c r="E10" s="4">
        <f>'Time Intervals'!E10</f>
        <v>0.322916666666667</v>
      </c>
      <c r="F10" s="24" t="str">
        <f ca="1">IFERROR(INDEX(EventScheduler[],MATCH(DATEVALUE(DateVal)&amp;DailySchedule[[#This Row],[Time]],LookUpDateAndTime,0),3),"")</f>
        <v/>
      </c>
      <c r="H10" s="26" t="str">
        <f ca="1">IFERROR(TEXT(DATEVALUE(DateVal)+2,"d"),"")</f>
        <v/>
      </c>
      <c r="I10" s="41" t="str">
        <f ca="1">IFERROR(INDEX(EventScheduler[],MATCH($H$12&amp;"|"&amp;ROW(#REF!),EventScheduler[UNIQUE VALUE (CALCULATED)],0),2),"")</f>
        <v/>
      </c>
      <c r="J10" s="42" t="str">
        <f ca="1">IFERROR(INDEX(EventScheduler[],MATCH($H$12&amp;"|"&amp;ROW(#REF!),EventScheduler[UNIQUE VALUE (CALCULATED)],0),3),"")</f>
        <v/>
      </c>
      <c r="L10" s="43"/>
      <c r="M10" s="40"/>
    </row>
    <row r="11" customHeight="1" spans="2:13">
      <c r="B11" s="2" t="s">
        <v>6</v>
      </c>
      <c r="C11" s="2"/>
      <c r="E11" s="4">
        <f>'Time Intervals'!E11</f>
        <v>0.333333333333333</v>
      </c>
      <c r="F11" s="24" t="str">
        <f ca="1">IFERROR(INDEX(EventScheduler[],MATCH(DATEVALUE(DateVal)&amp;DailySchedule[[#This Row],[Time]],LookUpDateAndTime,0),3),"")</f>
        <v/>
      </c>
      <c r="H11" s="26"/>
      <c r="I11" s="41" t="str">
        <f ca="1">IFERROR(INDEX(EventScheduler[],MATCH($H$12&amp;"|"&amp;ROW(A2),EventScheduler[UNIQUE VALUE (CALCULATED)],0),2),"")</f>
        <v/>
      </c>
      <c r="J11" s="42" t="str">
        <f ca="1">IFERROR(INDEX(EventScheduler[],MATCH($H$12&amp;"|"&amp;ROW(A2),EventScheduler[UNIQUE VALUE (CALCULATED)],0),3),"")</f>
        <v/>
      </c>
      <c r="L11" s="44"/>
      <c r="M11" s="40"/>
    </row>
    <row r="12" customHeight="1" spans="5:13">
      <c r="E12" s="4">
        <f>'Time Intervals'!E12</f>
        <v>0.34375</v>
      </c>
      <c r="F12" s="24" t="str">
        <f ca="1">IFERROR(INDEX(EventScheduler[],MATCH(DATEVALUE(DateVal)&amp;DailySchedule[[#This Row],[Time]],LookUpDateAndTime,0),3),"")</f>
        <v/>
      </c>
      <c r="H12" s="27" t="str">
        <f ca="1">IFERROR(DateVal+2,"")</f>
        <v/>
      </c>
      <c r="I12" s="41" t="str">
        <f ca="1">IFERROR(INDEX(EventScheduler[],MATCH($H$12&amp;"|"&amp;ROW(A3),EventScheduler[UNIQUE VALUE (CALCULATED)],0),2),"")</f>
        <v/>
      </c>
      <c r="J12" s="42" t="str">
        <f ca="1">IFERROR(INDEX(EventScheduler[],MATCH($H$12&amp;"|"&amp;ROW(A3),EventScheduler[UNIQUE VALUE (CALCULATED)],0),3),"")</f>
        <v/>
      </c>
      <c r="L12" s="39"/>
      <c r="M12" s="40"/>
    </row>
    <row r="13" customHeight="1" spans="2:13">
      <c r="B13" s="5" t="s">
        <v>7</v>
      </c>
      <c r="C13" s="31"/>
      <c r="E13" s="4">
        <f>'Time Intervals'!E13</f>
        <v>0.354166666666667</v>
      </c>
      <c r="F13" s="24" t="str">
        <f ca="1">IFERROR(INDEX(EventScheduler[],MATCH(DATEVALUE(DateVal)&amp;DailySchedule[[#This Row],[Time]],LookUpDateAndTime,0),3),"")</f>
        <v/>
      </c>
      <c r="H13" s="29"/>
      <c r="I13" s="41" t="str">
        <f ca="1">IFERROR(INDEX(EventScheduler[],MATCH($H$12&amp;"|"&amp;ROW(A4),EventScheduler[UNIQUE VALUE (CALCULATED)],0),2),"")</f>
        <v/>
      </c>
      <c r="J13" s="42" t="str">
        <f ca="1">IFERROR(INDEX(EventScheduler[],MATCH($H$12&amp;"|"&amp;ROW(A4),EventScheduler[UNIQUE VALUE (CALCULATED)],0),3),"")</f>
        <v/>
      </c>
      <c r="L13" s="43"/>
      <c r="M13" s="40"/>
    </row>
    <row r="14" customHeight="1" spans="2:13">
      <c r="B14" s="32"/>
      <c r="E14" s="4">
        <f>'Time Intervals'!E14</f>
        <v>0.364583333333334</v>
      </c>
      <c r="F14" s="24" t="str">
        <f ca="1">IFERROR(INDEX(EventScheduler[],MATCH(DATEVALUE(DateVal)&amp;DailySchedule[[#This Row],[Time]],LookUpDateAndTime,0),3),"")</f>
        <v/>
      </c>
      <c r="H14" s="30"/>
      <c r="I14" s="41" t="str">
        <f ca="1">IFERROR(INDEX(EventScheduler[],MATCH($H$12&amp;"|"&amp;ROW(A5),EventScheduler[UNIQUE VALUE (CALCULATED)],0),2),"")</f>
        <v/>
      </c>
      <c r="J14" s="45" t="str">
        <f ca="1">IFERROR(INDEX(EventScheduler[],MATCH($H$12&amp;"|"&amp;ROW(A5),EventScheduler[UNIQUE VALUE (CALCULATED)],0),3),"")</f>
        <v/>
      </c>
      <c r="L14" s="44"/>
      <c r="M14" s="40"/>
    </row>
    <row r="15" customHeight="1" spans="2:13">
      <c r="B15" s="5" t="s">
        <v>8</v>
      </c>
      <c r="C15" s="31"/>
      <c r="E15" s="4">
        <f>'Time Intervals'!E15</f>
        <v>0.375</v>
      </c>
      <c r="F15" s="24" t="str">
        <f ca="1">IFERROR(INDEX(EventScheduler[],MATCH(DATEVALUE(DateVal)&amp;DailySchedule[[#This Row],[Time]],LookUpDateAndTime,0),3),"")</f>
        <v/>
      </c>
      <c r="H15" s="25" t="str">
        <f ca="1">IFERROR(TEXT(DATEVALUE(DateVal)+3,"dddd"),"")</f>
        <v/>
      </c>
      <c r="I15" s="37" t="str">
        <f ca="1">IFERROR(INDEX(EventScheduler[],MATCH($H$18&amp;"|"&amp;ROW(A1),EventScheduler[UNIQUE VALUE (CALCULATED)],0),2),"")</f>
        <v/>
      </c>
      <c r="J15" s="38" t="str">
        <f ca="1">IFERROR(INDEX(EventScheduler[],MATCH($H$18&amp;"|"&amp;ROW(A1),EventScheduler[UNIQUE VALUE (CALCULATED)],0),3),"")</f>
        <v/>
      </c>
      <c r="L15" s="39"/>
      <c r="M15" s="40"/>
    </row>
    <row r="16" customHeight="1" spans="2:13">
      <c r="B16" s="32"/>
      <c r="E16" s="4">
        <f>'Time Intervals'!E16</f>
        <v>0.385416666666667</v>
      </c>
      <c r="F16" s="24" t="str">
        <f ca="1">IFERROR(INDEX(EventScheduler[],MATCH(DATEVALUE(DateVal)&amp;DailySchedule[[#This Row],[Time]],LookUpDateAndTime,0),3),"")</f>
        <v/>
      </c>
      <c r="H16" s="26" t="str">
        <f ca="1">IFERROR(TEXT(DATEVALUE(DateVal)+3,"d"),"")</f>
        <v/>
      </c>
      <c r="I16" s="41" t="str">
        <f ca="1">IFERROR(INDEX(EventScheduler[],MATCH($H$18&amp;"|"&amp;ROW(#REF!),EventScheduler[UNIQUE VALUE (CALCULATED)],0),2),"")</f>
        <v/>
      </c>
      <c r="J16" s="42" t="str">
        <f ca="1">IFERROR(INDEX(EventScheduler[],MATCH($H$18&amp;"|"&amp;ROW(#REF!),EventScheduler[UNIQUE VALUE (CALCULATED)],0),3),"")</f>
        <v/>
      </c>
      <c r="L16" s="43"/>
      <c r="M16" s="40"/>
    </row>
    <row r="17" customHeight="1" spans="2:13">
      <c r="B17" s="5" t="s">
        <v>9</v>
      </c>
      <c r="C17" s="31"/>
      <c r="E17" s="4">
        <f>'Time Intervals'!E17</f>
        <v>0.395833333333334</v>
      </c>
      <c r="F17" s="24" t="str">
        <f ca="1">IFERROR(INDEX(EventScheduler[],MATCH(DATEVALUE(DateVal)&amp;DailySchedule[[#This Row],[Time]],LookUpDateAndTime,0),3),"")</f>
        <v/>
      </c>
      <c r="H17" s="26"/>
      <c r="I17" s="41" t="str">
        <f ca="1">IFERROR(INDEX(EventScheduler[],MATCH($H$18&amp;"|"&amp;ROW(A2),EventScheduler[UNIQUE VALUE (CALCULATED)],0),2),"")</f>
        <v/>
      </c>
      <c r="J17" s="42" t="str">
        <f ca="1">IFERROR(INDEX(EventScheduler[],MATCH($H$18&amp;"|"&amp;ROW(A2),EventScheduler[UNIQUE VALUE (CALCULATED)],0),3),"")</f>
        <v/>
      </c>
      <c r="L17" s="44"/>
      <c r="M17" s="40"/>
    </row>
    <row r="18" customHeight="1" spans="5:13">
      <c r="E18" s="4">
        <f>'Time Intervals'!E18</f>
        <v>0.40625</v>
      </c>
      <c r="F18" s="24" t="str">
        <f ca="1">IFERROR(INDEX(EventScheduler[],MATCH(DATEVALUE(DateVal)&amp;DailySchedule[[#This Row],[Time]],LookUpDateAndTime,0),3),"")</f>
        <v/>
      </c>
      <c r="H18" s="27" t="str">
        <f ca="1">IFERROR(DateVal+3,"")</f>
        <v/>
      </c>
      <c r="I18" s="41" t="str">
        <f ca="1">IFERROR(INDEX(EventScheduler[],MATCH($H$18&amp;"|"&amp;ROW(A3),EventScheduler[UNIQUE VALUE (CALCULATED)],0),2),"")</f>
        <v/>
      </c>
      <c r="J18" s="42" t="str">
        <f ca="1">IFERROR(INDEX(EventScheduler[],MATCH($H$18&amp;"|"&amp;ROW(A3),EventScheduler[UNIQUE VALUE (CALCULATED)],0),3),"")</f>
        <v/>
      </c>
      <c r="L18" s="39"/>
      <c r="M18" s="40"/>
    </row>
    <row r="19" customHeight="1" spans="2:13">
      <c r="B19" s="2" t="s">
        <v>10</v>
      </c>
      <c r="C19" s="2"/>
      <c r="E19" s="4">
        <f>'Time Intervals'!E19</f>
        <v>0.416666666666667</v>
      </c>
      <c r="F19" s="24" t="str">
        <f ca="1">IFERROR(INDEX(EventScheduler[],MATCH(DATEVALUE(DateVal)&amp;DailySchedule[[#This Row],[Time]],LookUpDateAndTime,0),3),"")</f>
        <v/>
      </c>
      <c r="H19" s="29"/>
      <c r="I19" s="41" t="str">
        <f ca="1">IFERROR(INDEX(EventScheduler[],MATCH($H$18&amp;"|"&amp;ROW(A4),EventScheduler[UNIQUE VALUE (CALCULATED)],0),2),"")</f>
        <v/>
      </c>
      <c r="J19" s="42" t="str">
        <f ca="1">IFERROR(INDEX(EventScheduler[],MATCH($H$18&amp;"|"&amp;ROW(A4),EventScheduler[UNIQUE VALUE (CALCULATED)],0),3),"")</f>
        <v/>
      </c>
      <c r="L19" s="43"/>
      <c r="M19" s="40"/>
    </row>
    <row r="20" customHeight="1" spans="5:13">
      <c r="E20" s="4">
        <f>'Time Intervals'!E20</f>
        <v>0.427083333333334</v>
      </c>
      <c r="F20" s="24" t="str">
        <f ca="1">IFERROR(INDEX(EventScheduler[],MATCH(DATEVALUE(DateVal)&amp;DailySchedule[[#This Row],[Time]],LookUpDateAndTime,0),3),"")</f>
        <v/>
      </c>
      <c r="H20" s="30"/>
      <c r="I20" s="41" t="str">
        <f ca="1">IFERROR(INDEX(EventScheduler[],MATCH($H$18&amp;"|"&amp;ROW(A5),EventScheduler[UNIQUE VALUE (CALCULATED)],0),2),"")</f>
        <v/>
      </c>
      <c r="J20" s="45" t="str">
        <f ca="1">IFERROR(INDEX(EventScheduler[],MATCH($H$18&amp;"|"&amp;ROW(A5),EventScheduler[UNIQUE VALUE (CALCULATED)],0),3),"")</f>
        <v/>
      </c>
      <c r="L20" s="44"/>
      <c r="M20" s="40"/>
    </row>
    <row r="21" customHeight="1" spans="2:13">
      <c r="B21" s="8" t="s">
        <v>11</v>
      </c>
      <c r="E21" s="4">
        <f>'Time Intervals'!E21</f>
        <v>0.4375</v>
      </c>
      <c r="F21" s="24" t="str">
        <f ca="1">IFERROR(INDEX(EventScheduler[],MATCH(DATEVALUE(DateVal)&amp;DailySchedule[[#This Row],[Time]],LookUpDateAndTime,0),3),"")</f>
        <v/>
      </c>
      <c r="H21" s="25" t="str">
        <f ca="1">IFERROR(TEXT(DATEVALUE(DateVal)+4,"dddd"),"")</f>
        <v/>
      </c>
      <c r="I21" s="37" t="str">
        <f ca="1">IFERROR(INDEX(EventScheduler[],MATCH($H$24&amp;"|"&amp;ROW(A1),EventScheduler[UNIQUE VALUE (CALCULATED)],0),2),"")</f>
        <v/>
      </c>
      <c r="J21" s="38" t="str">
        <f ca="1">IFERROR(INDEX(EventScheduler[],MATCH($H$24&amp;"|"&amp;ROW(A1),EventScheduler[UNIQUE VALUE (CALCULATED)],0),3),"")</f>
        <v/>
      </c>
      <c r="L21" s="39"/>
      <c r="M21" s="40"/>
    </row>
    <row r="22" customHeight="1" spans="5:13">
      <c r="E22" s="4">
        <f>'Time Intervals'!E22</f>
        <v>0.447916666666667</v>
      </c>
      <c r="F22" s="24" t="str">
        <f ca="1">IFERROR(INDEX(EventScheduler[],MATCH(DATEVALUE(DateVal)&amp;DailySchedule[[#This Row],[Time]],LookUpDateAndTime,0),3),"")</f>
        <v/>
      </c>
      <c r="H22" s="26" t="str">
        <f ca="1">IFERROR(TEXT(DATEVALUE(DateVal)+4,"d"),"")</f>
        <v/>
      </c>
      <c r="I22" s="41" t="str">
        <f ca="1">IFERROR(INDEX(EventScheduler[],MATCH($H$24&amp;"|"&amp;ROW(#REF!),EventScheduler[UNIQUE VALUE (CALCULATED)],0),2),"")</f>
        <v/>
      </c>
      <c r="J22" s="42" t="str">
        <f ca="1">IFERROR(INDEX(EventScheduler[],MATCH($H$24&amp;"|"&amp;ROW(#REF!),EventScheduler[UNIQUE VALUE (CALCULATED)],0),3),"")</f>
        <v/>
      </c>
      <c r="L22" s="43"/>
      <c r="M22" s="40"/>
    </row>
    <row r="23" customHeight="1" spans="2:13">
      <c r="B23" s="8" t="s">
        <v>12</v>
      </c>
      <c r="E23" s="4">
        <f>'Time Intervals'!E23</f>
        <v>0.458333333333334</v>
      </c>
      <c r="F23" s="24" t="str">
        <f ca="1">IFERROR(INDEX(EventScheduler[],MATCH(DATEVALUE(DateVal)&amp;DailySchedule[[#This Row],[Time]],LookUpDateAndTime,0),3),"")</f>
        <v/>
      </c>
      <c r="H23" s="26"/>
      <c r="I23" s="41" t="str">
        <f ca="1">IFERROR(INDEX(EventScheduler[],MATCH($H$24&amp;"|"&amp;ROW(A2),EventScheduler[UNIQUE VALUE (CALCULATED)],0),2),"")</f>
        <v/>
      </c>
      <c r="J23" s="42" t="str">
        <f ca="1">IFERROR(INDEX(EventScheduler[],MATCH($H$24&amp;"|"&amp;ROW(A2),EventScheduler[UNIQUE VALUE (CALCULATED)],0),3),"")</f>
        <v/>
      </c>
      <c r="L23" s="44"/>
      <c r="M23" s="40"/>
    </row>
    <row r="24" customHeight="1" spans="5:13">
      <c r="E24" s="4">
        <f>'Time Intervals'!E24</f>
        <v>0.46875</v>
      </c>
      <c r="F24" s="24" t="str">
        <f ca="1">IFERROR(INDEX(EventScheduler[],MATCH(DATEVALUE(DateVal)&amp;DailySchedule[[#This Row],[Time]],LookUpDateAndTime,0),3),"")</f>
        <v/>
      </c>
      <c r="H24" s="27" t="str">
        <f ca="1">IFERROR(DateVal+4,"")</f>
        <v/>
      </c>
      <c r="I24" s="41" t="str">
        <f ca="1">IFERROR(INDEX(EventScheduler[],MATCH($H$24&amp;"|"&amp;ROW(A3),EventScheduler[UNIQUE VALUE (CALCULATED)],0),2),"")</f>
        <v/>
      </c>
      <c r="J24" s="42" t="str">
        <f ca="1">IFERROR(INDEX(EventScheduler[],MATCH($H$24&amp;"|"&amp;ROW(A3),EventScheduler[UNIQUE VALUE (CALCULATED)],0),3),"")</f>
        <v/>
      </c>
      <c r="L24" s="39"/>
      <c r="M24" s="40"/>
    </row>
    <row r="25" customHeight="1" spans="2:13">
      <c r="B25" s="33" t="s">
        <v>13</v>
      </c>
      <c r="C25" s="34"/>
      <c r="E25" s="4">
        <f>'Time Intervals'!E25</f>
        <v>0.479166666666667</v>
      </c>
      <c r="F25" s="24" t="str">
        <f ca="1">IFERROR(INDEX(EventScheduler[],MATCH(DATEVALUE(DateVal)&amp;DailySchedule[[#This Row],[Time]],LookUpDateAndTime,0),3),"")</f>
        <v/>
      </c>
      <c r="H25" s="30"/>
      <c r="I25" s="41" t="str">
        <f ca="1">IFERROR(INDEX(EventScheduler[],MATCH($H$24&amp;"|"&amp;ROW(A4),EventScheduler[UNIQUE VALUE (CALCULATED)],0),2),"")</f>
        <v/>
      </c>
      <c r="J25" s="45" t="str">
        <f ca="1">IFERROR(INDEX(EventScheduler[],MATCH($H$24&amp;"|"&amp;ROW(A4),EventScheduler[UNIQUE VALUE (CALCULATED)],0),3),"")</f>
        <v/>
      </c>
      <c r="L25" s="43"/>
      <c r="M25" s="40"/>
    </row>
    <row r="26" customHeight="1" spans="2:13">
      <c r="B26" s="35" t="s">
        <v>14</v>
      </c>
      <c r="C26" s="35"/>
      <c r="E26" s="4">
        <f>'Time Intervals'!E26</f>
        <v>0.489583333333334</v>
      </c>
      <c r="F26" s="24" t="str">
        <f ca="1">IFERROR(INDEX(EventScheduler[],MATCH(DATEVALUE(DateVal)&amp;DailySchedule[[#This Row],[Time]],LookUpDateAndTime,0),3),"")</f>
        <v/>
      </c>
      <c r="H26" s="25" t="str">
        <f ca="1">IFERROR(TEXT(DATEVALUE(DateVal)+5,"dddd"),"")</f>
        <v/>
      </c>
      <c r="I26" s="37" t="str">
        <f ca="1">IFERROR(INDEX(EventScheduler[],MATCH($H$29&amp;"|"&amp;ROW(A1),EventScheduler[UNIQUE VALUE (CALCULATED)],0),2),"")</f>
        <v/>
      </c>
      <c r="J26" s="38" t="str">
        <f ca="1">IFERROR(INDEX(EventScheduler[],MATCH($H$29&amp;"|"&amp;ROW(A1),EventScheduler[UNIQUE VALUE (CALCULATED)],0),3),"")</f>
        <v/>
      </c>
      <c r="L26" s="44"/>
      <c r="M26" s="40"/>
    </row>
    <row r="27" customHeight="1" spans="5:13">
      <c r="E27" s="4">
        <f>'Time Intervals'!E27</f>
        <v>0.5</v>
      </c>
      <c r="F27" s="24" t="str">
        <f ca="1">IFERROR(INDEX(EventScheduler[],MATCH(DATEVALUE(DateVal)&amp;DailySchedule[[#This Row],[Time]],LookUpDateAndTime,0),3),"")</f>
        <v/>
      </c>
      <c r="H27" s="26" t="str">
        <f ca="1">IFERROR(TEXT(DATEVALUE(DateVal)+5,"d"),"")</f>
        <v/>
      </c>
      <c r="I27" s="41" t="str">
        <f ca="1">IFERROR(INDEX(EventScheduler[],MATCH($H$29&amp;"|"&amp;ROW(#REF!),EventScheduler[UNIQUE VALUE (CALCULATED)],0),2),"")</f>
        <v/>
      </c>
      <c r="J27" s="42" t="str">
        <f ca="1">IFERROR(INDEX(EventScheduler[],MATCH($H$29&amp;"|"&amp;ROW(#REF!),EventScheduler[UNIQUE VALUE (CALCULATED)],0),3),"")</f>
        <v/>
      </c>
      <c r="L27" s="39"/>
      <c r="M27" s="40"/>
    </row>
    <row r="28" customHeight="1" spans="5:13">
      <c r="E28" s="4">
        <f>'Time Intervals'!E28</f>
        <v>0.510416666666667</v>
      </c>
      <c r="F28" s="24" t="str">
        <f ca="1">IFERROR(INDEX(EventScheduler[],MATCH(DATEVALUE(DateVal)&amp;DailySchedule[[#This Row],[Time]],LookUpDateAndTime,0),3),"")</f>
        <v/>
      </c>
      <c r="H28" s="26"/>
      <c r="I28" s="41" t="str">
        <f ca="1">IFERROR(INDEX(EventScheduler[],MATCH($H$29&amp;"|"&amp;ROW(A2),EventScheduler[UNIQUE VALUE (CALCULATED)],0),2),"")</f>
        <v/>
      </c>
      <c r="J28" s="42" t="str">
        <f ca="1">IFERROR(INDEX(EventScheduler[],MATCH($H$29&amp;"|"&amp;ROW(A2),EventScheduler[UNIQUE VALUE (CALCULATED)],0),3),"")</f>
        <v/>
      </c>
      <c r="L28" s="43"/>
      <c r="M28" s="40"/>
    </row>
    <row r="29" customHeight="1" spans="5:13">
      <c r="E29" s="4">
        <f>'Time Intervals'!E29</f>
        <v>0.520833333333334</v>
      </c>
      <c r="F29" s="24" t="str">
        <f ca="1">IFERROR(INDEX(EventScheduler[],MATCH(DATEVALUE(DateVal)&amp;DailySchedule[[#This Row],[Time]],LookUpDateAndTime,0),3),"")</f>
        <v/>
      </c>
      <c r="H29" s="27" t="str">
        <f ca="1">IFERROR(DateVal+5,"")</f>
        <v/>
      </c>
      <c r="I29" s="41" t="str">
        <f ca="1">IFERROR(INDEX(EventScheduler[],MATCH($H$29&amp;"|"&amp;ROW(A3),EventScheduler[UNIQUE VALUE (CALCULATED)],0),2),"")</f>
        <v/>
      </c>
      <c r="J29" s="42" t="str">
        <f ca="1">IFERROR(INDEX(EventScheduler[],MATCH($H$29&amp;"|"&amp;ROW(A3),EventScheduler[UNIQUE VALUE (CALCULATED)],0),3),"")</f>
        <v/>
      </c>
      <c r="L29" s="44"/>
      <c r="M29" s="40"/>
    </row>
    <row r="30" customHeight="1" spans="5:13">
      <c r="E30" s="4">
        <f>'Time Intervals'!E30</f>
        <v>0.53125</v>
      </c>
      <c r="F30" s="24" t="str">
        <f ca="1">IFERROR(INDEX(EventScheduler[],MATCH(DATEVALUE(DateVal)&amp;DailySchedule[[#This Row],[Time]],LookUpDateAndTime,0),3),"")</f>
        <v/>
      </c>
      <c r="H30" s="30"/>
      <c r="I30" s="41" t="str">
        <f ca="1">IFERROR(INDEX(EventScheduler[],MATCH($H$29&amp;"|"&amp;ROW(A4),EventScheduler[UNIQUE VALUE (CALCULATED)],0),2),"")</f>
        <v/>
      </c>
      <c r="J30" s="45" t="str">
        <f ca="1">IFERROR(INDEX(EventScheduler[],MATCH($H$29&amp;"|"&amp;ROW(A4),EventScheduler[UNIQUE VALUE (CALCULATED)],0),3),"")</f>
        <v/>
      </c>
      <c r="L30" s="39"/>
      <c r="M30" s="40"/>
    </row>
    <row r="31" customHeight="1" spans="5:13">
      <c r="E31" s="4">
        <f>'Time Intervals'!E31</f>
        <v>0.541666666666667</v>
      </c>
      <c r="F31" s="24" t="str">
        <f ca="1">IFERROR(INDEX(EventScheduler[],MATCH(DATEVALUE(DateVal)&amp;DailySchedule[[#This Row],[Time]],LookUpDateAndTime,0),3),"")</f>
        <v/>
      </c>
      <c r="H31" s="25" t="str">
        <f ca="1">IFERROR(TEXT(DATEVALUE(DateVal)+6,"dddd"),"")</f>
        <v/>
      </c>
      <c r="I31" s="37" t="str">
        <f ca="1">IFERROR(INDEX(EventScheduler[],MATCH($H$34&amp;"|"&amp;ROW(A1),EventScheduler[UNIQUE VALUE (CALCULATED)],0),2),"")</f>
        <v/>
      </c>
      <c r="J31" s="38" t="str">
        <f ca="1">IFERROR(INDEX(EventScheduler[],MATCH($H$34&amp;"|"&amp;ROW(A1),EventScheduler[UNIQUE VALUE (CALCULATED)],0),3),"")</f>
        <v/>
      </c>
      <c r="L31" s="43"/>
      <c r="M31" s="40"/>
    </row>
    <row r="32" customHeight="1" spans="5:13">
      <c r="E32" s="4">
        <f>'Time Intervals'!E32</f>
        <v>0.552083333333334</v>
      </c>
      <c r="F32" s="24" t="str">
        <f ca="1">IFERROR(INDEX(EventScheduler[],MATCH(DATEVALUE(DateVal)&amp;DailySchedule[[#This Row],[Time]],LookUpDateAndTime,0),3),"")</f>
        <v/>
      </c>
      <c r="H32" s="26" t="str">
        <f ca="1">IFERROR(TEXT(DATEVALUE(DateVal)+6,"d"),"")</f>
        <v/>
      </c>
      <c r="I32" s="41" t="str">
        <f ca="1">IFERROR(INDEX(EventScheduler[],MATCH($H$34&amp;"|"&amp;ROW(#REF!),EventScheduler[UNIQUE VALUE (CALCULATED)],0),2),"")</f>
        <v/>
      </c>
      <c r="J32" s="42" t="str">
        <f ca="1">IFERROR(INDEX(EventScheduler[],MATCH($H$34&amp;"|"&amp;ROW(#REF!),EventScheduler[UNIQUE VALUE (CALCULATED)],0),3),"")</f>
        <v/>
      </c>
      <c r="L32" s="44"/>
      <c r="M32" s="40"/>
    </row>
    <row r="33" customHeight="1" spans="5:13">
      <c r="E33" s="4">
        <f>'Time Intervals'!E33</f>
        <v>0.5625</v>
      </c>
      <c r="F33" s="24" t="str">
        <f ca="1">IFERROR(INDEX(EventScheduler[],MATCH(DATEVALUE(DateVal)&amp;DailySchedule[[#This Row],[Time]],LookUpDateAndTime,0),3),"")</f>
        <v/>
      </c>
      <c r="H33" s="26"/>
      <c r="I33" s="41" t="str">
        <f ca="1">IFERROR(INDEX(EventScheduler[],MATCH($H$34&amp;"|"&amp;ROW(A2),EventScheduler[UNIQUE VALUE (CALCULATED)],0),2),"")</f>
        <v/>
      </c>
      <c r="J33" s="42" t="str">
        <f ca="1">IFERROR(INDEX(EventScheduler[],MATCH($H$34&amp;"|"&amp;ROW(A2),EventScheduler[UNIQUE VALUE (CALCULATED)],0),3),"")</f>
        <v/>
      </c>
      <c r="L33" s="39"/>
      <c r="M33" s="40"/>
    </row>
    <row r="34" customHeight="1" spans="5:13">
      <c r="E34" s="4">
        <f>'Time Intervals'!E34</f>
        <v>0.572916666666667</v>
      </c>
      <c r="F34" s="24" t="str">
        <f ca="1">IFERROR(INDEX(EventScheduler[],MATCH(DATEVALUE(DateVal)&amp;DailySchedule[[#This Row],[Time]],LookUpDateAndTime,0),3),"")</f>
        <v/>
      </c>
      <c r="H34" s="27" t="str">
        <f ca="1">IFERROR(DateVal+6,"")</f>
        <v/>
      </c>
      <c r="I34" s="41" t="str">
        <f ca="1">IFERROR(INDEX(EventScheduler[],MATCH($H$34&amp;"|"&amp;ROW(A3),EventScheduler[UNIQUE VALUE (CALCULATED)],0),2),"")</f>
        <v/>
      </c>
      <c r="J34" s="42" t="str">
        <f ca="1">IFERROR(INDEX(EventScheduler[],MATCH($H$34&amp;"|"&amp;ROW(A3),EventScheduler[UNIQUE VALUE (CALCULATED)],0),3),"")</f>
        <v/>
      </c>
      <c r="L34" s="43"/>
      <c r="M34" s="40"/>
    </row>
    <row r="35" customHeight="1" spans="5:13">
      <c r="E35" s="4">
        <f>'Time Intervals'!E35</f>
        <v>0.583333333333333</v>
      </c>
      <c r="F35" s="24" t="str">
        <f ca="1">IFERROR(INDEX(EventScheduler[],MATCH(DATEVALUE(DateVal)&amp;DailySchedule[[#This Row],[Time]],LookUpDateAndTime,0),3),"")</f>
        <v/>
      </c>
      <c r="H35" s="30"/>
      <c r="I35" s="46" t="str">
        <f ca="1">IFERROR(INDEX(EventScheduler[],MATCH($H$34&amp;"|"&amp;ROW(A4),EventScheduler[UNIQUE VALUE (CALCULATED)],0),2),"")</f>
        <v/>
      </c>
      <c r="J35" s="45" t="str">
        <f ca="1">IFERROR(INDEX(EventScheduler[],MATCH($H$34&amp;"|"&amp;ROW(A4),EventScheduler[UNIQUE VALUE (CALCULATED)],0),3),"")</f>
        <v/>
      </c>
      <c r="L35" s="44"/>
      <c r="M35" s="40"/>
    </row>
    <row r="36" spans="5:6">
      <c r="E36" s="4">
        <f>'Time Intervals'!E36</f>
        <v>0.59375</v>
      </c>
      <c r="F36" t="str">
        <f ca="1">IFERROR(INDEX(EventScheduler[],MATCH(DATEVALUE(DateVal)&amp;DailySchedule[[#This Row],[Time]],LookUpDateAndTime,0),3),"")</f>
        <v/>
      </c>
    </row>
    <row r="37" spans="5:6">
      <c r="E37" s="4">
        <f>'Time Intervals'!E37</f>
        <v>0.604166666666667</v>
      </c>
      <c r="F37" t="str">
        <f ca="1">IFERROR(INDEX(EventScheduler[],MATCH(DATEVALUE(DateVal)&amp;DailySchedule[[#This Row],[Time]],LookUpDateAndTime,0),3),"")</f>
        <v/>
      </c>
    </row>
    <row r="38" spans="5:6">
      <c r="E38" s="4">
        <f>'Time Intervals'!E38</f>
        <v>0.614583333333333</v>
      </c>
      <c r="F38" t="str">
        <f ca="1">IFERROR(INDEX(EventScheduler[],MATCH(DATEVALUE(DateVal)&amp;DailySchedule[[#This Row],[Time]],LookUpDateAndTime,0),3),"")</f>
        <v/>
      </c>
    </row>
    <row r="39" spans="5:6">
      <c r="E39" s="4">
        <f>'Time Intervals'!E39</f>
        <v>0.625</v>
      </c>
      <c r="F39" t="str">
        <f ca="1">IFERROR(INDEX(EventScheduler[],MATCH(DATEVALUE(DateVal)&amp;DailySchedule[[#This Row],[Time]],LookUpDateAndTime,0),3),"")</f>
        <v/>
      </c>
    </row>
    <row r="40" spans="5:6">
      <c r="E40" s="4">
        <f>'Time Intervals'!E40</f>
        <v>0.635416666666667</v>
      </c>
      <c r="F40" t="str">
        <f ca="1">IFERROR(INDEX(EventScheduler[],MATCH(DATEVALUE(DateVal)&amp;DailySchedule[[#This Row],[Time]],LookUpDateAndTime,0),3),"")</f>
        <v/>
      </c>
    </row>
    <row r="41" spans="5:6">
      <c r="E41" s="4">
        <f>'Time Intervals'!E41</f>
        <v>0.645833333333333</v>
      </c>
      <c r="F41" t="str">
        <f ca="1">IFERROR(INDEX(EventScheduler[],MATCH(DATEVALUE(DateVal)&amp;DailySchedule[[#This Row],[Time]],LookUpDateAndTime,0),3),"")</f>
        <v/>
      </c>
    </row>
    <row r="42" spans="5:6">
      <c r="E42" s="4">
        <f>'Time Intervals'!E42</f>
        <v>0.65625</v>
      </c>
      <c r="F42" t="str">
        <f ca="1">IFERROR(INDEX(EventScheduler[],MATCH(DATEVALUE(DateVal)&amp;DailySchedule[[#This Row],[Time]],LookUpDateAndTime,0),3),"")</f>
        <v/>
      </c>
    </row>
    <row r="43" spans="5:6">
      <c r="E43" s="4">
        <f>'Time Intervals'!E43</f>
        <v>0.666666666666667</v>
      </c>
      <c r="F43" t="str">
        <f ca="1">IFERROR(INDEX(EventScheduler[],MATCH(DATEVALUE(DateVal)&amp;DailySchedule[[#This Row],[Time]],LookUpDateAndTime,0),3),"")</f>
        <v/>
      </c>
    </row>
    <row r="44" spans="5:6">
      <c r="E44" s="4">
        <f>'Time Intervals'!E44</f>
        <v>0.677083333333333</v>
      </c>
      <c r="F44" t="str">
        <f ca="1">IFERROR(INDEX(EventScheduler[],MATCH(DATEVALUE(DateVal)&amp;DailySchedule[[#This Row],[Time]],LookUpDateAndTime,0),3),"")</f>
        <v/>
      </c>
    </row>
    <row r="45" spans="5:6">
      <c r="E45" s="4">
        <f>'Time Intervals'!E45</f>
        <v>0.6875</v>
      </c>
      <c r="F45" t="str">
        <f ca="1">IFERROR(INDEX(EventScheduler[],MATCH(DATEVALUE(DateVal)&amp;DailySchedule[[#This Row],[Time]],LookUpDateAndTime,0),3),"")</f>
        <v/>
      </c>
    </row>
    <row r="46" spans="5:6">
      <c r="E46" s="4">
        <f>'Time Intervals'!E46</f>
        <v>0.697916666666666</v>
      </c>
      <c r="F46" t="str">
        <f ca="1">IFERROR(INDEX(EventScheduler[],MATCH(DATEVALUE(DateVal)&amp;DailySchedule[[#This Row],[Time]],LookUpDateAndTime,0),3),"")</f>
        <v/>
      </c>
    </row>
    <row r="47" spans="5:6">
      <c r="E47" s="4">
        <f>'Time Intervals'!E47</f>
        <v>0.708333333333333</v>
      </c>
      <c r="F47" t="str">
        <f ca="1">IFERROR(INDEX(EventScheduler[],MATCH(DATEVALUE(DateVal)&amp;DailySchedule[[#This Row],[Time]],LookUpDateAndTime,0),3),"")</f>
        <v/>
      </c>
    </row>
    <row r="48" spans="5:6">
      <c r="E48" s="4">
        <f>'Time Intervals'!E48</f>
        <v>0.71875</v>
      </c>
      <c r="F48" t="str">
        <f ca="1">IFERROR(INDEX(EventScheduler[],MATCH(DATEVALUE(DateVal)&amp;DailySchedule[[#This Row],[Time]],LookUpDateAndTime,0),3),"")</f>
        <v/>
      </c>
    </row>
    <row r="49" spans="5:6">
      <c r="E49" s="4">
        <f>'Time Intervals'!E49</f>
        <v>0.729166666666666</v>
      </c>
      <c r="F49" t="str">
        <f ca="1">IFERROR(INDEX(EventScheduler[],MATCH(DATEVALUE(DateVal)&amp;DailySchedule[[#This Row],[Time]],LookUpDateAndTime,0),3),"")</f>
        <v/>
      </c>
    </row>
    <row r="50" spans="5:6">
      <c r="E50" s="4">
        <f>'Time Intervals'!E50</f>
        <v>0.739583333333333</v>
      </c>
      <c r="F50" t="str">
        <f ca="1">IFERROR(INDEX(EventScheduler[],MATCH(DATEVALUE(DateVal)&amp;DailySchedule[[#This Row],[Time]],LookUpDateAndTime,0),3),"")</f>
        <v/>
      </c>
    </row>
    <row r="51" spans="5:6">
      <c r="E51" s="4">
        <f>'Time Intervals'!E51</f>
        <v>0.75</v>
      </c>
      <c r="F51" t="str">
        <f ca="1">IFERROR(INDEX(EventScheduler[],MATCH(DATEVALUE(DateVal)&amp;DailySchedule[[#This Row],[Time]],LookUpDateAndTime,0),3),"")</f>
        <v/>
      </c>
    </row>
    <row r="52" spans="5:6">
      <c r="E52" s="4">
        <f>'Time Intervals'!E52</f>
        <v>0.760416666666666</v>
      </c>
      <c r="F52" t="str">
        <f ca="1">IFERROR(INDEX(EventScheduler[],MATCH(DATEVALUE(DateVal)&amp;DailySchedule[[#This Row],[Time]],LookUpDateAndTime,0),3),"")</f>
        <v/>
      </c>
    </row>
    <row r="53" spans="5:6">
      <c r="E53" s="4">
        <f>'Time Intervals'!E53</f>
        <v>0.770833333333333</v>
      </c>
      <c r="F53" t="str">
        <f ca="1">IFERROR(INDEX(EventScheduler[],MATCH(DATEVALUE(DateVal)&amp;DailySchedule[[#This Row],[Time]],LookUpDateAndTime,0),3),"")</f>
        <v/>
      </c>
    </row>
    <row r="54" spans="5:6">
      <c r="E54" s="4">
        <f>'Time Intervals'!E54</f>
        <v>0.781249999999999</v>
      </c>
      <c r="F54" t="str">
        <f ca="1">IFERROR(INDEX(EventScheduler[],MATCH(DATEVALUE(DateVal)&amp;DailySchedule[[#This Row],[Time]],LookUpDateAndTime,0),3),"")</f>
        <v/>
      </c>
    </row>
    <row r="55" spans="5:6">
      <c r="E55" s="4">
        <f>'Time Intervals'!E55</f>
        <v>0.791666666666666</v>
      </c>
      <c r="F55" t="str">
        <f ca="1">IFERROR(INDEX(EventScheduler[],MATCH(DATEVALUE(DateVal)&amp;DailySchedule[[#This Row],[Time]],LookUpDateAndTime,0),3),"")</f>
        <v/>
      </c>
    </row>
    <row r="56" spans="5:6">
      <c r="E56" s="4">
        <f>'Time Intervals'!E56</f>
        <v>0.802083333333333</v>
      </c>
      <c r="F56" t="str">
        <f ca="1">IFERROR(INDEX(EventScheduler[],MATCH(DATEVALUE(DateVal)&amp;DailySchedule[[#This Row],[Time]],LookUpDateAndTime,0),3),"")</f>
        <v/>
      </c>
    </row>
    <row r="57" spans="5:6">
      <c r="E57" s="4">
        <f>'Time Intervals'!E57</f>
        <v>0.812499999999999</v>
      </c>
      <c r="F57" t="str">
        <f ca="1">IFERROR(INDEX(EventScheduler[],MATCH(DATEVALUE(DateVal)&amp;DailySchedule[[#This Row],[Time]],LookUpDateAndTime,0),3),"")</f>
        <v/>
      </c>
    </row>
    <row r="58" spans="5:6">
      <c r="E58" s="4">
        <f>'Time Intervals'!E58</f>
        <v>0.822916666666666</v>
      </c>
      <c r="F58" t="str">
        <f ca="1">IFERROR(INDEX(EventScheduler[],MATCH(DATEVALUE(DateVal)&amp;DailySchedule[[#This Row],[Time]],LookUpDateAndTime,0),3),"")</f>
        <v/>
      </c>
    </row>
    <row r="59" spans="5:6">
      <c r="E59" s="4">
        <f>'Time Intervals'!E59</f>
        <v>0.833333333333333</v>
      </c>
      <c r="F59" t="str">
        <f ca="1">IFERROR(INDEX(EventScheduler[],MATCH(DATEVALUE(DateVal)&amp;DailySchedule[[#This Row],[Time]],LookUpDateAndTime,0),3),"")</f>
        <v/>
      </c>
    </row>
    <row r="60" spans="5:6">
      <c r="E60" s="4">
        <f>'Time Intervals'!E60</f>
        <v>0.843749999999999</v>
      </c>
      <c r="F60" t="str">
        <f ca="1">IFERROR(INDEX(EventScheduler[],MATCH(DATEVALUE(DateVal)&amp;DailySchedule[[#This Row],[Time]],LookUpDateAndTime,0),3),"")</f>
        <v/>
      </c>
    </row>
    <row r="61" spans="5:6">
      <c r="E61" s="4">
        <f>'Time Intervals'!E61</f>
        <v>0.854166666666666</v>
      </c>
      <c r="F61" t="str">
        <f ca="1">IFERROR(INDEX(EventScheduler[],MATCH(DATEVALUE(DateVal)&amp;DailySchedule[[#This Row],[Time]],LookUpDateAndTime,0),3),"")</f>
        <v/>
      </c>
    </row>
    <row r="62" spans="5:6">
      <c r="E62" s="4">
        <f>'Time Intervals'!E62</f>
        <v>0.864583333333332</v>
      </c>
      <c r="F62" t="str">
        <f ca="1">IFERROR(INDEX(EventScheduler[],MATCH(DATEVALUE(DateVal)&amp;DailySchedule[[#This Row],[Time]],LookUpDateAndTime,0),3),"")</f>
        <v/>
      </c>
    </row>
    <row r="63" spans="5:6">
      <c r="E63" s="4">
        <f>'Time Intervals'!E63</f>
        <v>0.874999999999999</v>
      </c>
      <c r="F63" t="str">
        <f ca="1">IFERROR(INDEX(EventScheduler[],MATCH(DATEVALUE(DateVal)&amp;DailySchedule[[#This Row],[Time]],LookUpDateAndTime,0),3),"")</f>
        <v/>
      </c>
    </row>
    <row r="64" spans="5:6">
      <c r="E64" s="4" t="str">
        <f>'Time Intervals'!E64</f>
        <v/>
      </c>
      <c r="F64" t="str">
        <f ca="1">IFERROR(INDEX(EventScheduler[],MATCH(DATEVALUE(DateVal)&amp;DailySchedule[[#This Row],[Time]],LookUpDateAndTime,0),3),"")</f>
        <v/>
      </c>
    </row>
    <row r="65" spans="5:6">
      <c r="E65" s="4" t="str">
        <f>'Time Intervals'!E65</f>
        <v/>
      </c>
      <c r="F65" t="str">
        <f ca="1">IFERROR(INDEX(EventScheduler[],MATCH(DATEVALUE(DateVal)&amp;DailySchedule[[#This Row],[Time]],LookUpDateAndTime,0),3),"")</f>
        <v/>
      </c>
    </row>
    <row r="66" spans="5:6">
      <c r="E66" s="4" t="str">
        <f>'Time Intervals'!E66</f>
        <v/>
      </c>
      <c r="F66" t="str">
        <f ca="1">IFERROR(INDEX(EventScheduler[],MATCH(DATEVALUE(DateVal)&amp;DailySchedule[[#This Row],[Time]],LookUpDateAndTime,0),3),"")</f>
        <v/>
      </c>
    </row>
    <row r="67" spans="5:6">
      <c r="E67" s="4" t="str">
        <f>'Time Intervals'!E67</f>
        <v/>
      </c>
      <c r="F67" t="str">
        <f ca="1">IFERROR(INDEX(EventScheduler[],MATCH(DATEVALUE(DateVal)&amp;DailySchedule[[#This Row],[Time]],LookUpDateAndTime,0),3),"")</f>
        <v/>
      </c>
    </row>
    <row r="68" spans="5:6">
      <c r="E68" s="4" t="str">
        <f>'Time Intervals'!E68</f>
        <v/>
      </c>
      <c r="F68" t="str">
        <f ca="1">IFERROR(INDEX(EventScheduler[],MATCH(DATEVALUE(DateVal)&amp;DailySchedule[[#This Row],[Time]],LookUpDateAndTime,0),3),"")</f>
        <v/>
      </c>
    </row>
    <row r="69" spans="5:6">
      <c r="E69" s="4" t="str">
        <f>'Time Intervals'!E69</f>
        <v/>
      </c>
      <c r="F69" t="str">
        <f ca="1">IFERROR(INDEX(EventScheduler[],MATCH(DATEVALUE(DateVal)&amp;DailySchedule[[#This Row],[Time]],LookUpDateAndTime,0),3),"")</f>
        <v/>
      </c>
    </row>
    <row r="70" spans="5:6">
      <c r="E70" s="4" t="str">
        <f>'Time Intervals'!E70</f>
        <v/>
      </c>
      <c r="F70" t="str">
        <f ca="1">IFERROR(INDEX(EventScheduler[],MATCH(DATEVALUE(DateVal)&amp;DailySchedule[[#This Row],[Time]],LookUpDateAndTime,0),3),"")</f>
        <v/>
      </c>
    </row>
    <row r="71" spans="5:6">
      <c r="E71" s="4" t="str">
        <f>'Time Intervals'!E71</f>
        <v/>
      </c>
      <c r="F71" t="str">
        <f ca="1">IFERROR(INDEX(EventScheduler[],MATCH(DATEVALUE(DateVal)&amp;DailySchedule[[#This Row],[Time]],LookUpDateAndTime,0),3),"")</f>
        <v/>
      </c>
    </row>
    <row r="72" spans="5:6">
      <c r="E72" s="4" t="str">
        <f>'Time Intervals'!E72</f>
        <v/>
      </c>
      <c r="F72" t="str">
        <f ca="1">IFERROR(INDEX(EventScheduler[],MATCH(DATEVALUE(DateVal)&amp;DailySchedule[[#This Row],[Time]],LookUpDateAndTime,0),3),"")</f>
        <v/>
      </c>
    </row>
    <row r="73" spans="5:6">
      <c r="E73" s="4" t="str">
        <f>'Time Intervals'!E73</f>
        <v/>
      </c>
      <c r="F73" t="str">
        <f ca="1">IFERROR(INDEX(EventScheduler[],MATCH(DATEVALUE(DateVal)&amp;DailySchedule[[#This Row],[Time]],LookUpDateAndTime,0),3),"")</f>
        <v/>
      </c>
    </row>
    <row r="74" spans="5:6">
      <c r="E74" s="4" t="str">
        <f>'Time Intervals'!E74</f>
        <v/>
      </c>
      <c r="F74" t="str">
        <f ca="1">IFERROR(INDEX(EventScheduler[],MATCH(DATEVALUE(DateVal)&amp;DailySchedule[[#This Row],[Time]],LookUpDateAndTime,0),3),"")</f>
        <v/>
      </c>
    </row>
    <row r="75" spans="5:6">
      <c r="E75" s="4" t="str">
        <f>'Time Intervals'!E75</f>
        <v/>
      </c>
      <c r="F75" t="str">
        <f ca="1">IFERROR(INDEX(EventScheduler[],MATCH(DATEVALUE(DateVal)&amp;DailySchedule[[#This Row],[Time]],LookUpDateAndTime,0),3),"")</f>
        <v/>
      </c>
    </row>
  </sheetData>
  <mergeCells count="22">
    <mergeCell ref="B11:C11"/>
    <mergeCell ref="B19:C19"/>
    <mergeCell ref="B26:C26"/>
    <mergeCell ref="H4:H5"/>
    <mergeCell ref="H10:H11"/>
    <mergeCell ref="H16:H17"/>
    <mergeCell ref="H22:H23"/>
    <mergeCell ref="H27:H28"/>
    <mergeCell ref="H32:H33"/>
    <mergeCell ref="M3:M5"/>
    <mergeCell ref="M6:M8"/>
    <mergeCell ref="M9:M11"/>
    <mergeCell ref="M12:M14"/>
    <mergeCell ref="M15:M17"/>
    <mergeCell ref="M18:M20"/>
    <mergeCell ref="M21:M23"/>
    <mergeCell ref="M24:M26"/>
    <mergeCell ref="M27:M29"/>
    <mergeCell ref="M30:M32"/>
    <mergeCell ref="M33:M35"/>
    <mergeCell ref="B2:C6"/>
    <mergeCell ref="B7:C9"/>
  </mergeCells>
  <conditionalFormatting sqref="E3:F75">
    <cfRule type="expression" dxfId="2" priority="1">
      <formula>$E3&gt;EndTime</formula>
    </cfRule>
    <cfRule type="expression" dxfId="3" priority="2">
      <formula>$E3=EndTime</formula>
    </cfRule>
    <cfRule type="expression" dxfId="4" priority="3">
      <formula>LOWER(TRIM($F3))=ScheduleHighlight</formula>
    </cfRule>
  </conditionalFormatting>
  <dataValidations count="23">
    <dataValidation allowBlank="1" showInputMessage="1" showErrorMessage="1" prompt="Enter the activity or item to highlight in the schedule" sqref="B26:C26"/>
    <dataValidation allowBlank="1" showInputMessage="1" showErrorMessage="1" prompt="Automatically updated Event details from Event Scheduler is in column J" sqref="J2"/>
    <dataValidation allowBlank="1" showInputMessage="1" showErrorMessage="1" prompt="View schedule by day, week and add notes in this worksheet. Add events for any date in Event Scheduler worksheet. Modify schedule time and intervals in Time Intervals worksheet" sqref="A1"/>
    <dataValidation type="whole" operator="between" allowBlank="1" showInputMessage="1" showErrorMessage="1" error="Enter day value between 1 and 31" prompt="Enter a day in this cell" sqref="C17" errorStyle="warning">
      <formula1>1</formula1>
      <formula2>31</formula2>
    </dataValidation>
    <dataValidation allowBlank="1" showInputMessage="1" showErrorMessage="1" prompt="Enter Notes or To Do list in this column" sqref="M2"/>
    <dataValidation allowBlank="1" showInputMessage="1" showErrorMessage="1" prompt="Title of worksheet is in this cell. To view daily schedule, enter date in cells C13 to C17. Navigate to Event Scheduler in cell B23. Navigate to modify time &amp; intervals in cell B21" sqref="B1"/>
    <dataValidation allowBlank="1" showInputMessage="1" showErrorMessage="1" prompt="Enter the activity or item to be highlighted in the schedule, below." sqref="B25"/>
    <dataValidation allowBlank="1" showInputMessage="1" showErrorMessage="1" prompt="Automatically updated Schedule of times based on Time table definitions in the Time Intervals worksheet. A clock image is in this cell" sqref="E2"/>
    <dataValidation allowBlank="1" showInputMessage="1" showErrorMessage="1" prompt="Set the year in the cell at right" sqref="B13"/>
    <dataValidation allowBlank="1" showInputMessage="1" showErrorMessage="1" prompt="Checkboxes for ticking completed tasks are in this column. Every item in the Notes/To Do List has a checkbox in the 2nd row. For example, Note in M3 to M5 has a checkbox in L4" sqref="L2"/>
    <dataValidation allowBlank="1" showInputMessage="1" showErrorMessage="1" prompt="Automatically determined date in this cell. Events filled-in automatically in this column, based on Event Scheduler worksheet. The date defaults to today when no date is specified" sqref="F2"/>
    <dataValidation allowBlank="1" showInputMessage="1" showErrorMessage="1" prompt="Automatically updated week view with Day &amp; Date of the week in column H &amp; Event time and details in columns I &amp; J, below. A camera image and title of this week view is in this cell" sqref="H2"/>
    <dataValidation allowBlank="1" showInputMessage="1" showErrorMessage="1" prompt="Automatically updated Time from Event Scheduler is in column I" sqref="I2"/>
    <dataValidation allowBlank="1" showInputMessage="1" showErrorMessage="1" prompt="Select the month in the cell at right" sqref="B15"/>
    <dataValidation allowBlank="1" showInputMessage="1" showErrorMessage="1" prompt="Enter date, below: Year in cell C13, Month in cell C15 and Day in cell C17" sqref="B11:C11"/>
    <dataValidation allowBlank="1" showInputMessage="1" showErrorMessage="1" prompt="Enter a year in this cell" sqref="C13"/>
    <dataValidation type="list" allowBlank="1" showInputMessage="1" showErrorMessage="1" error="Select month from the entries in the list. Select CANCEL, then ALT+DOWN ARROW to pick from the dropdown list" prompt="Select a month from the drop-down list. Press ALT+DOWN ARROW then press ENTER to select a month" sqref="C15" errorStyle="warning">
      <formula1>"January, February, March, April, May, June, July, August, September, October, November, December"</formula1>
    </dataValidation>
    <dataValidation allowBlank="1" showInputMessage="1" showErrorMessage="1" prompt="Set the day in the cell at right" sqref="B17"/>
    <dataValidation allowBlank="1" showInputMessage="1" showErrorMessage="1" prompt="Modify time intervals and add event by selecting the cells below. " sqref="B19:C19"/>
    <dataValidation allowBlank="1" showInputMessage="1" showErrorMessage="1" prompt="Navigational link to Time Intervals worksheet to edit time" sqref="B21"/>
    <dataValidation allowBlank="1" showInputMessage="1" showErrorMessage="1" prompt="Navigational link to Event Scheduler worksheet to add event" sqref="B23"/>
    <dataValidation allowBlank="1" showInputMessage="1" showErrorMessage="1" prompt="Automatically updated day based on day entered in cell C17. IF cell C17 is blank, this will default to today's day." sqref="B2:C6"/>
    <dataValidation allowBlank="1" showInputMessage="1" showErrorMessage="1" prompt="Automatically determined day based on the dates entered in cells C13 to C17" sqref="B7:C9"/>
  </dataValidations>
  <hyperlinks>
    <hyperlink ref="B21" location="'Time Intervals'!A1" display="Select to edit time intervals" tooltip="Select to edit time intervals"/>
    <hyperlink ref="B23" location="'Event Scheduler'!A1" display="Select to add a new event" tooltip="Select to add a new event"/>
  </hyperlinks>
  <printOptions horizontalCentered="1"/>
  <pageMargins left="0.25" right="0.25" top="0.75" bottom="0.75" header="0.3" footer="0.3"/>
  <pageSetup paperSize="1" orientation="landscape"/>
  <headerFooter differentFirst="1">
    <oddFooter>&amp;CPage &amp;P of &amp;N</oddFooter>
  </headerFooter>
  <ignoredErrors>
    <ignoredError sqref="I3:J3;I35;I31;I26;I21;I15;I9:J9" unlockedFormula="1"/>
  </ignoredErrors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0.749992370372631"/>
    <pageSetUpPr fitToPage="1" autoPageBreaks="0"/>
  </sheetPr>
  <dimension ref="B1:H15"/>
  <sheetViews>
    <sheetView showGridLines="0" workbookViewId="0">
      <selection activeCell="A1" sqref="A1"/>
    </sheetView>
  </sheetViews>
  <sheetFormatPr defaultColWidth="9" defaultRowHeight="15" outlineLevelCol="7"/>
  <cols>
    <col min="1" max="1" width="2.66666666666667" customWidth="1"/>
    <col min="2" max="3" width="15.552380952381" customWidth="1"/>
    <col min="4" max="4" width="2.66666666666667" customWidth="1"/>
    <col min="5" max="5" width="23.552380952381" customWidth="1"/>
    <col min="6" max="6" width="20" customWidth="1"/>
    <col min="7" max="7" width="50" customWidth="1"/>
    <col min="8" max="8" width="21.6666666666667" hidden="1" customWidth="1"/>
    <col min="9" max="9" width="2.66666666666667" customWidth="1"/>
    <col min="10" max="10" width="9.1047619047619" customWidth="1"/>
  </cols>
  <sheetData>
    <row r="1" s="10" customFormat="1" ht="39.9" customHeight="1" spans="2:6">
      <c r="B1" s="11" t="s">
        <v>15</v>
      </c>
      <c r="C1"/>
      <c r="E1" s="12"/>
      <c r="F1" s="11"/>
    </row>
    <row r="2" s="10" customFormat="1" ht="27.9" customHeight="1" spans="2:8">
      <c r="B2" s="13" t="e">
        <f ca="1">DAY(DateVal)</f>
        <v>#VALUE!</v>
      </c>
      <c r="C2" s="13"/>
      <c r="E2" s="3" t="s">
        <v>16</v>
      </c>
      <c r="F2" s="3" t="s">
        <v>17</v>
      </c>
      <c r="G2" s="3" t="s">
        <v>18</v>
      </c>
      <c r="H2" s="14" t="s">
        <v>19</v>
      </c>
    </row>
    <row r="3" s="10" customFormat="1" customHeight="1" spans="2:8">
      <c r="B3" s="13"/>
      <c r="C3" s="13"/>
      <c r="E3" s="15">
        <f ca="1">TODAY()</f>
        <v>43928</v>
      </c>
      <c r="F3" s="4">
        <v>0.25</v>
      </c>
      <c r="G3" s="16" t="s">
        <v>20</v>
      </c>
      <c r="H3" s="17" t="str">
        <f ca="1">EventScheduler[[#This Row],[DATE]]&amp;"|"&amp;COUNTIF($E$3:E3,E3)</f>
        <v>43928|1</v>
      </c>
    </row>
    <row r="4" s="10" customFormat="1" customHeight="1" spans="2:8">
      <c r="B4" s="13"/>
      <c r="C4" s="13"/>
      <c r="E4" s="15">
        <f ca="1" t="shared" ref="E4:E13" si="0">TODAY()</f>
        <v>43928</v>
      </c>
      <c r="F4" s="4">
        <v>0.270833333333333</v>
      </c>
      <c r="G4" s="16" t="s">
        <v>21</v>
      </c>
      <c r="H4" s="17" t="str">
        <f ca="1">EventScheduler[[#This Row],[DATE]]&amp;"|"&amp;COUNTIF($E$3:E4,E4)</f>
        <v>43928|2</v>
      </c>
    </row>
    <row r="5" s="10" customFormat="1" customHeight="1" spans="2:8">
      <c r="B5" s="13"/>
      <c r="C5" s="13"/>
      <c r="E5" s="15">
        <f ca="1" t="shared" si="0"/>
        <v>43928</v>
      </c>
      <c r="F5" s="4">
        <v>0.3125</v>
      </c>
      <c r="G5" s="16" t="s">
        <v>22</v>
      </c>
      <c r="H5" s="17" t="str">
        <f ca="1">EventScheduler[[#This Row],[DATE]]&amp;"|"&amp;COUNTIF($E$3:E5,E5)</f>
        <v>43928|3</v>
      </c>
    </row>
    <row r="6" s="10" customFormat="1" customHeight="1" spans="2:8">
      <c r="B6" s="18" t="str">
        <f ca="1">TEXT(DateVal,"dddd")</f>
        <v>APRIL 7, 2020</v>
      </c>
      <c r="C6" s="18"/>
      <c r="E6" s="15">
        <f ca="1" t="shared" si="0"/>
        <v>43928</v>
      </c>
      <c r="F6" s="4">
        <v>0.333333333333333</v>
      </c>
      <c r="G6" s="16" t="s">
        <v>23</v>
      </c>
      <c r="H6" s="17" t="str">
        <f ca="1">EventScheduler[[#This Row],[DATE]]&amp;"|"&amp;COUNTIF($E$3:E6,E6)</f>
        <v>43928|4</v>
      </c>
    </row>
    <row r="7" s="10" customFormat="1" customHeight="1" spans="2:8">
      <c r="B7" s="18"/>
      <c r="C7" s="18"/>
      <c r="E7" s="15">
        <f ca="1" t="shared" si="0"/>
        <v>43928</v>
      </c>
      <c r="F7" s="4">
        <v>0.416666666666667</v>
      </c>
      <c r="G7" s="16" t="s">
        <v>14</v>
      </c>
      <c r="H7" s="17" t="str">
        <f ca="1">EventScheduler[[#This Row],[DATE]]&amp;"|"&amp;COUNTIF($E$3:E7,E7)</f>
        <v>43928|5</v>
      </c>
    </row>
    <row r="8" s="10" customFormat="1" ht="15.75" customHeight="1" spans="2:8">
      <c r="B8" s="19" t="str">
        <f ca="1">DateVal</f>
        <v>APRIL 7, 2020</v>
      </c>
      <c r="C8" s="19"/>
      <c r="E8" s="15">
        <f ca="1" t="shared" si="0"/>
        <v>43928</v>
      </c>
      <c r="F8" s="4">
        <v>0.5</v>
      </c>
      <c r="G8" s="16" t="s">
        <v>24</v>
      </c>
      <c r="H8" s="17" t="str">
        <f ca="1">EventScheduler[[#This Row],[DATE]]&amp;"|"&amp;COUNTIF($E$3:E8,E8)</f>
        <v>43928|6</v>
      </c>
    </row>
    <row r="9" s="10" customFormat="1" customHeight="1" spans="2:8">
      <c r="B9" s="20"/>
      <c r="C9" s="20"/>
      <c r="E9" s="15">
        <f ca="1" t="shared" si="0"/>
        <v>43928</v>
      </c>
      <c r="F9" s="4">
        <v>0.541666666666666</v>
      </c>
      <c r="G9" s="16" t="s">
        <v>25</v>
      </c>
      <c r="H9" s="17" t="str">
        <f ca="1">EventScheduler[[#This Row],[DATE]]&amp;"|"&amp;COUNTIF($E$3:E9,E9)</f>
        <v>43928|7</v>
      </c>
    </row>
    <row r="10" s="10" customFormat="1" customHeight="1" spans="2:8">
      <c r="B10" s="20" t="s">
        <v>11</v>
      </c>
      <c r="C10" s="20"/>
      <c r="E10" s="15">
        <f ca="1" t="shared" si="0"/>
        <v>43928</v>
      </c>
      <c r="F10" s="4">
        <v>0.5625</v>
      </c>
      <c r="G10" s="16" t="s">
        <v>26</v>
      </c>
      <c r="H10" s="17" t="str">
        <f ca="1">EventScheduler[[#This Row],[DATE]]&amp;"|"&amp;COUNTIF($E$3:E10,E10)</f>
        <v>43928|8</v>
      </c>
    </row>
    <row r="11" s="10" customFormat="1" customHeight="1" spans="2:8">
      <c r="B11" s="20"/>
      <c r="C11" s="20"/>
      <c r="E11" s="15">
        <f ca="1" t="shared" si="0"/>
        <v>43928</v>
      </c>
      <c r="F11" s="4">
        <v>0.625</v>
      </c>
      <c r="G11" s="16" t="s">
        <v>14</v>
      </c>
      <c r="H11" s="17" t="str">
        <f ca="1">EventScheduler[[#This Row],[DATE]]&amp;"|"&amp;COUNTIF($E$3:E11,E11)</f>
        <v>43928|9</v>
      </c>
    </row>
    <row r="12" s="10" customFormat="1" customHeight="1" spans="2:8">
      <c r="B12" s="20" t="s">
        <v>27</v>
      </c>
      <c r="C12" s="20"/>
      <c r="E12" s="15">
        <f ca="1" t="shared" si="0"/>
        <v>43928</v>
      </c>
      <c r="F12" s="4">
        <v>0.708333333333333</v>
      </c>
      <c r="G12" s="16" t="s">
        <v>28</v>
      </c>
      <c r="H12" s="17" t="str">
        <f ca="1">EventScheduler[[#This Row],[DATE]]&amp;"|"&amp;COUNTIF($E$3:E12,E12)</f>
        <v>43928|10</v>
      </c>
    </row>
    <row r="13" s="10" customFormat="1" ht="15.75" spans="2:8">
      <c r="B13" s="20"/>
      <c r="C13" s="20"/>
      <c r="E13" s="15">
        <f ca="1" t="shared" si="0"/>
        <v>43928</v>
      </c>
      <c r="F13" s="4">
        <v>0.75</v>
      </c>
      <c r="G13" s="16" t="s">
        <v>29</v>
      </c>
      <c r="H13" s="17" t="str">
        <f ca="1">EventScheduler[[#This Row],[DATE]]&amp;"|"&amp;COUNTIF($E$3:E13,E13)</f>
        <v>43928|11</v>
      </c>
    </row>
    <row r="14" s="10" customFormat="1" spans="2:8">
      <c r="B14"/>
      <c r="C14"/>
      <c r="E14" s="15">
        <f ca="1">TODAY()+1</f>
        <v>43929</v>
      </c>
      <c r="F14" s="4">
        <v>0.270833333333333</v>
      </c>
      <c r="G14" s="16" t="s">
        <v>30</v>
      </c>
      <c r="H14" s="17" t="str">
        <f ca="1">EventScheduler[[#This Row],[DATE]]&amp;"|"&amp;COUNTIF($E$3:E15,E14)</f>
        <v>43929|2</v>
      </c>
    </row>
    <row r="15" s="10" customFormat="1" spans="2:8">
      <c r="B15"/>
      <c r="C15"/>
      <c r="E15" s="15">
        <f ca="1">TODAY()+1</f>
        <v>43929</v>
      </c>
      <c r="F15" s="4">
        <v>0.3125</v>
      </c>
      <c r="G15" s="16" t="s">
        <v>22</v>
      </c>
      <c r="H15" s="17" t="str">
        <f ca="1">EventScheduler[[#This Row],[DATE]]&amp;"|"&amp;COUNTIF($E$3:E15,E15)</f>
        <v>43929|2</v>
      </c>
    </row>
  </sheetData>
  <mergeCells count="3">
    <mergeCell ref="B8:C8"/>
    <mergeCell ref="B6:C7"/>
    <mergeCell ref="B2:C5"/>
  </mergeCells>
  <dataValidations count="10">
    <dataValidation allowBlank="1" showInputMessage="1" showErrorMessage="1" prompt="Enter event time in this column. Press ALT+DOWN ARROW to open the drop-down list, then press ENTER to select time" sqref="F2"/>
    <dataValidation allowBlank="1" showInputMessage="1" showErrorMessage="1" prompt="Add events to the Scheduler table. Times in column F are defined in Time Intervals worksheet. " sqref="A1"/>
    <dataValidation allowBlank="1" showInputMessage="1" showErrorMessage="1" prompt="Automatically updated date as defined in Daily Schedule" sqref="B2;B8"/>
    <dataValidation allowBlank="1" showInputMessage="1" showErrorMessage="1" prompt="Enter date, time and description of the event in Event Scheduler table. Navigation links to Time Intervals and Daily Schedule worksheets are in cells B10 &amp; B12" sqref="B1"/>
    <dataValidation allowBlank="1" showInputMessage="1" showErrorMessage="1" prompt="Automatically determined day based on the dates defined in Daily Schedule" sqref="B6"/>
    <dataValidation allowBlank="1" showInputMessage="1" showErrorMessage="1" prompt="Enter event date in this column" sqref="E2"/>
    <dataValidation allowBlank="1" showInputMessage="1" showErrorMessage="1" prompt="Enter event description in this column" sqref="G2"/>
    <dataValidation allowBlank="1" showInputMessage="1" showErrorMessage="1" prompt="Navigational link to the Time Intervals worksheet" sqref="B10"/>
    <dataValidation allowBlank="1" showInputMessage="1" showErrorMessage="1" prompt="Navigational link to the Daily Schedule worksheet" sqref="B12"/>
    <dataValidation type="list" allowBlank="1" showInputMessage="1" showErrorMessage="1" error="Select a valid time for this event scheduler. Select CANCEL, and then press ALT+DOWN ARROW and ENTER to pick from the list" sqref="F3:F15">
      <formula1>TimesList</formula1>
    </dataValidation>
  </dataValidations>
  <hyperlinks>
    <hyperlink ref="B10" location="'Time Intervals'!A1" display="Select to edit time intervals" tooltip="Select to edit time intervals"/>
    <hyperlink ref="B12" location="'Daily Schedule'!A1" display="Select to view Daily Schedule" tooltip="Select to view Daily Schedule"/>
  </hyperlinks>
  <printOptions horizontalCentered="1"/>
  <pageMargins left="0.7" right="0.7" top="0.75" bottom="0.75" header="0.3" footer="0.3"/>
  <pageSetup paperSize="1" scale="69" fitToHeight="0" orientation="portrait"/>
  <headerFooter differentFirst="1">
    <oddFooter>&amp;CPage &amp;P of &amp;N</oddFooter>
  </headerFooter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  <pageSetUpPr fitToPage="1" autoPageBreaks="0"/>
  </sheetPr>
  <dimension ref="B1:E75"/>
  <sheetViews>
    <sheetView showGridLines="0" workbookViewId="0">
      <selection activeCell="A1" sqref="A1"/>
    </sheetView>
  </sheetViews>
  <sheetFormatPr defaultColWidth="9" defaultRowHeight="18.75" customHeight="1" outlineLevelCol="4"/>
  <cols>
    <col min="1" max="1" width="2.66666666666667" customWidth="1"/>
    <col min="2" max="3" width="16.6666666666667" customWidth="1"/>
    <col min="4" max="4" width="2.66666666666667" customWidth="1"/>
    <col min="5" max="5" width="16.4380952380952" customWidth="1"/>
  </cols>
  <sheetData>
    <row r="1" ht="39.9" customHeight="1" spans="2:2">
      <c r="B1" s="1" t="s">
        <v>31</v>
      </c>
    </row>
    <row r="2" ht="27.9" customHeight="1" spans="2:5">
      <c r="B2" s="2" t="s">
        <v>32</v>
      </c>
      <c r="C2" s="2"/>
      <c r="E2" s="3" t="s">
        <v>1</v>
      </c>
    </row>
    <row r="3" customHeight="1" spans="5:5">
      <c r="E3" s="4">
        <f>Start_time</f>
        <v>0.25</v>
      </c>
    </row>
    <row r="4" customHeight="1" spans="2:5">
      <c r="B4" s="5" t="s">
        <v>33</v>
      </c>
      <c r="C4" s="6">
        <v>0.25</v>
      </c>
      <c r="E4" s="7">
        <f t="shared" ref="E4:E35" si="0">IFERROR(IF($E3+Increment&gt;EndTime,"",$E3+Increment),"")</f>
        <v>0.260416666666667</v>
      </c>
    </row>
    <row r="5" customHeight="1" spans="5:5">
      <c r="E5" s="7">
        <f t="shared" si="0"/>
        <v>0.270833333333333</v>
      </c>
    </row>
    <row r="6" customHeight="1" spans="2:5">
      <c r="B6" s="5" t="s">
        <v>34</v>
      </c>
      <c r="C6" s="6" t="s">
        <v>35</v>
      </c>
      <c r="E6" s="7">
        <f t="shared" si="0"/>
        <v>0.28125</v>
      </c>
    </row>
    <row r="7" customHeight="1" spans="5:5">
      <c r="E7" s="7">
        <f t="shared" si="0"/>
        <v>0.291666666666667</v>
      </c>
    </row>
    <row r="8" customHeight="1" spans="2:5">
      <c r="B8" s="5" t="s">
        <v>36</v>
      </c>
      <c r="C8" s="6">
        <v>0.875</v>
      </c>
      <c r="E8" s="7">
        <f t="shared" si="0"/>
        <v>0.302083333333333</v>
      </c>
    </row>
    <row r="9" customHeight="1" spans="5:5">
      <c r="E9" s="7">
        <f t="shared" si="0"/>
        <v>0.3125</v>
      </c>
    </row>
    <row r="10" customHeight="1" spans="2:5">
      <c r="B10" s="2" t="s">
        <v>6</v>
      </c>
      <c r="C10" s="2"/>
      <c r="E10" s="7">
        <f t="shared" si="0"/>
        <v>0.322916666666667</v>
      </c>
    </row>
    <row r="11" customHeight="1" spans="5:5">
      <c r="E11" s="7">
        <f t="shared" si="0"/>
        <v>0.333333333333333</v>
      </c>
    </row>
    <row r="12" customHeight="1" spans="2:5">
      <c r="B12" s="8" t="s">
        <v>37</v>
      </c>
      <c r="E12" s="7">
        <f t="shared" si="0"/>
        <v>0.34375</v>
      </c>
    </row>
    <row r="13" customHeight="1" spans="5:5">
      <c r="E13" s="7">
        <f t="shared" si="0"/>
        <v>0.354166666666667</v>
      </c>
    </row>
    <row r="14" customHeight="1" spans="2:5">
      <c r="B14" s="8" t="s">
        <v>12</v>
      </c>
      <c r="E14" s="7">
        <f t="shared" si="0"/>
        <v>0.364583333333334</v>
      </c>
    </row>
    <row r="15" customHeight="1" spans="5:5">
      <c r="E15" s="7">
        <f t="shared" si="0"/>
        <v>0.375</v>
      </c>
    </row>
    <row r="16" customHeight="1" spans="5:5">
      <c r="E16" s="7">
        <f t="shared" si="0"/>
        <v>0.385416666666667</v>
      </c>
    </row>
    <row r="17" customHeight="1" spans="5:5">
      <c r="E17" s="9">
        <f t="shared" si="0"/>
        <v>0.395833333333334</v>
      </c>
    </row>
    <row r="18" customHeight="1" spans="5:5">
      <c r="E18" s="9">
        <f t="shared" si="0"/>
        <v>0.40625</v>
      </c>
    </row>
    <row r="19" customHeight="1" spans="5:5">
      <c r="E19" s="9">
        <f t="shared" si="0"/>
        <v>0.416666666666667</v>
      </c>
    </row>
    <row r="20" customHeight="1" spans="5:5">
      <c r="E20" s="9">
        <f t="shared" si="0"/>
        <v>0.427083333333334</v>
      </c>
    </row>
    <row r="21" customHeight="1" spans="5:5">
      <c r="E21" s="9">
        <f t="shared" si="0"/>
        <v>0.4375</v>
      </c>
    </row>
    <row r="22" customHeight="1" spans="5:5">
      <c r="E22" s="9">
        <f t="shared" si="0"/>
        <v>0.447916666666667</v>
      </c>
    </row>
    <row r="23" customHeight="1" spans="5:5">
      <c r="E23" s="9">
        <f t="shared" si="0"/>
        <v>0.458333333333334</v>
      </c>
    </row>
    <row r="24" customHeight="1" spans="5:5">
      <c r="E24" s="9">
        <f t="shared" si="0"/>
        <v>0.46875</v>
      </c>
    </row>
    <row r="25" customHeight="1" spans="5:5">
      <c r="E25" s="9">
        <f t="shared" si="0"/>
        <v>0.479166666666667</v>
      </c>
    </row>
    <row r="26" customHeight="1" spans="5:5">
      <c r="E26" s="9">
        <f t="shared" si="0"/>
        <v>0.489583333333334</v>
      </c>
    </row>
    <row r="27" customHeight="1" spans="5:5">
      <c r="E27" s="9">
        <f t="shared" si="0"/>
        <v>0.5</v>
      </c>
    </row>
    <row r="28" customHeight="1" spans="5:5">
      <c r="E28" s="9">
        <f t="shared" si="0"/>
        <v>0.510416666666667</v>
      </c>
    </row>
    <row r="29" customHeight="1" spans="5:5">
      <c r="E29" s="9">
        <f t="shared" si="0"/>
        <v>0.520833333333334</v>
      </c>
    </row>
    <row r="30" customHeight="1" spans="5:5">
      <c r="E30" s="9">
        <f t="shared" si="0"/>
        <v>0.53125</v>
      </c>
    </row>
    <row r="31" customHeight="1" spans="5:5">
      <c r="E31" s="9">
        <f t="shared" si="0"/>
        <v>0.541666666666667</v>
      </c>
    </row>
    <row r="32" customHeight="1" spans="5:5">
      <c r="E32" s="9">
        <f t="shared" si="0"/>
        <v>0.552083333333334</v>
      </c>
    </row>
    <row r="33" customHeight="1" spans="5:5">
      <c r="E33" s="9">
        <f t="shared" si="0"/>
        <v>0.5625</v>
      </c>
    </row>
    <row r="34" customHeight="1" spans="5:5">
      <c r="E34" s="9">
        <f t="shared" si="0"/>
        <v>0.572916666666667</v>
      </c>
    </row>
    <row r="35" customHeight="1" spans="5:5">
      <c r="E35" s="9">
        <f t="shared" si="0"/>
        <v>0.583333333333333</v>
      </c>
    </row>
    <row r="36" customHeight="1" spans="5:5">
      <c r="E36" s="9">
        <f t="shared" ref="E36:E67" si="1">IFERROR(IF($E35+Increment&gt;EndTime,"",$E35+Increment),"")</f>
        <v>0.59375</v>
      </c>
    </row>
    <row r="37" customHeight="1" spans="5:5">
      <c r="E37" s="9">
        <f t="shared" si="1"/>
        <v>0.604166666666667</v>
      </c>
    </row>
    <row r="38" customHeight="1" spans="5:5">
      <c r="E38" s="9">
        <f t="shared" si="1"/>
        <v>0.614583333333333</v>
      </c>
    </row>
    <row r="39" customHeight="1" spans="5:5">
      <c r="E39" s="9">
        <f t="shared" si="1"/>
        <v>0.625</v>
      </c>
    </row>
    <row r="40" customHeight="1" spans="5:5">
      <c r="E40" s="9">
        <f t="shared" si="1"/>
        <v>0.635416666666667</v>
      </c>
    </row>
    <row r="41" customHeight="1" spans="5:5">
      <c r="E41" s="9">
        <f t="shared" si="1"/>
        <v>0.645833333333333</v>
      </c>
    </row>
    <row r="42" customHeight="1" spans="5:5">
      <c r="E42" s="9">
        <f t="shared" si="1"/>
        <v>0.65625</v>
      </c>
    </row>
    <row r="43" customHeight="1" spans="5:5">
      <c r="E43" s="9">
        <f t="shared" si="1"/>
        <v>0.666666666666667</v>
      </c>
    </row>
    <row r="44" customHeight="1" spans="5:5">
      <c r="E44" s="9">
        <f t="shared" si="1"/>
        <v>0.677083333333333</v>
      </c>
    </row>
    <row r="45" customHeight="1" spans="5:5">
      <c r="E45" s="9">
        <f t="shared" si="1"/>
        <v>0.6875</v>
      </c>
    </row>
    <row r="46" customHeight="1" spans="5:5">
      <c r="E46" s="9">
        <f t="shared" si="1"/>
        <v>0.697916666666666</v>
      </c>
    </row>
    <row r="47" customHeight="1" spans="5:5">
      <c r="E47" s="9">
        <f t="shared" si="1"/>
        <v>0.708333333333333</v>
      </c>
    </row>
    <row r="48" customHeight="1" spans="5:5">
      <c r="E48" s="9">
        <f t="shared" si="1"/>
        <v>0.71875</v>
      </c>
    </row>
    <row r="49" customHeight="1" spans="5:5">
      <c r="E49" s="9">
        <f t="shared" si="1"/>
        <v>0.729166666666666</v>
      </c>
    </row>
    <row r="50" customHeight="1" spans="5:5">
      <c r="E50" s="9">
        <f t="shared" si="1"/>
        <v>0.739583333333333</v>
      </c>
    </row>
    <row r="51" customHeight="1" spans="5:5">
      <c r="E51" s="9">
        <f t="shared" si="1"/>
        <v>0.75</v>
      </c>
    </row>
    <row r="52" customHeight="1" spans="5:5">
      <c r="E52" s="9">
        <f t="shared" si="1"/>
        <v>0.760416666666666</v>
      </c>
    </row>
    <row r="53" customHeight="1" spans="5:5">
      <c r="E53" s="9">
        <f t="shared" si="1"/>
        <v>0.770833333333333</v>
      </c>
    </row>
    <row r="54" customHeight="1" spans="5:5">
      <c r="E54" s="9">
        <f t="shared" si="1"/>
        <v>0.781249999999999</v>
      </c>
    </row>
    <row r="55" customHeight="1" spans="5:5">
      <c r="E55" s="9">
        <f t="shared" si="1"/>
        <v>0.791666666666666</v>
      </c>
    </row>
    <row r="56" customHeight="1" spans="5:5">
      <c r="E56" s="9">
        <f t="shared" si="1"/>
        <v>0.802083333333333</v>
      </c>
    </row>
    <row r="57" customHeight="1" spans="5:5">
      <c r="E57" s="9">
        <f t="shared" si="1"/>
        <v>0.812499999999999</v>
      </c>
    </row>
    <row r="58" customHeight="1" spans="5:5">
      <c r="E58" s="9">
        <f t="shared" si="1"/>
        <v>0.822916666666666</v>
      </c>
    </row>
    <row r="59" customHeight="1" spans="5:5">
      <c r="E59" s="9">
        <f t="shared" si="1"/>
        <v>0.833333333333333</v>
      </c>
    </row>
    <row r="60" customHeight="1" spans="5:5">
      <c r="E60" s="9">
        <f t="shared" si="1"/>
        <v>0.843749999999999</v>
      </c>
    </row>
    <row r="61" customHeight="1" spans="5:5">
      <c r="E61" s="9">
        <f t="shared" si="1"/>
        <v>0.854166666666666</v>
      </c>
    </row>
    <row r="62" customHeight="1" spans="5:5">
      <c r="E62" s="9">
        <f t="shared" si="1"/>
        <v>0.864583333333332</v>
      </c>
    </row>
    <row r="63" customHeight="1" spans="5:5">
      <c r="E63" s="9">
        <f t="shared" si="1"/>
        <v>0.874999999999999</v>
      </c>
    </row>
    <row r="64" customHeight="1" spans="5:5">
      <c r="E64" s="9" t="str">
        <f t="shared" si="1"/>
        <v/>
      </c>
    </row>
    <row r="65" customHeight="1" spans="5:5">
      <c r="E65" s="9" t="str">
        <f t="shared" si="1"/>
        <v/>
      </c>
    </row>
    <row r="66" customHeight="1" spans="5:5">
      <c r="E66" s="9" t="str">
        <f t="shared" si="1"/>
        <v/>
      </c>
    </row>
    <row r="67" customHeight="1" spans="5:5">
      <c r="E67" s="9" t="str">
        <f t="shared" si="1"/>
        <v/>
      </c>
    </row>
    <row r="68" customHeight="1" spans="5:5">
      <c r="E68" s="9" t="str">
        <f t="shared" ref="E68:E75" si="2">IFERROR(IF($E67+Increment&gt;EndTime,"",$E67+Increment),"")</f>
        <v/>
      </c>
    </row>
    <row r="69" customHeight="1" spans="5:5">
      <c r="E69" s="9" t="str">
        <f t="shared" si="2"/>
        <v/>
      </c>
    </row>
    <row r="70" customHeight="1" spans="5:5">
      <c r="E70" s="9" t="str">
        <f t="shared" si="2"/>
        <v/>
      </c>
    </row>
    <row r="71" customHeight="1" spans="5:5">
      <c r="E71" s="9" t="str">
        <f t="shared" si="2"/>
        <v/>
      </c>
    </row>
    <row r="72" customHeight="1" spans="5:5">
      <c r="E72" s="9" t="str">
        <f t="shared" si="2"/>
        <v/>
      </c>
    </row>
    <row r="73" customHeight="1" spans="5:5">
      <c r="E73" s="9" t="str">
        <f t="shared" si="2"/>
        <v/>
      </c>
    </row>
    <row r="74" customHeight="1" spans="5:5">
      <c r="E74" s="9" t="str">
        <f t="shared" si="2"/>
        <v/>
      </c>
    </row>
    <row r="75" customHeight="1" spans="5:5">
      <c r="E75" s="9" t="str">
        <f t="shared" si="2"/>
        <v/>
      </c>
    </row>
  </sheetData>
  <mergeCells count="2">
    <mergeCell ref="B2:C2"/>
    <mergeCell ref="B10:C10"/>
  </mergeCells>
  <conditionalFormatting sqref="E3:E75">
    <cfRule type="expression" dxfId="2" priority="1">
      <formula>$E3&gt;EndTime</formula>
    </cfRule>
    <cfRule type="expression" dxfId="10" priority="2">
      <formula>$E3=EndTime</formula>
    </cfRule>
  </conditionalFormatting>
  <dataValidations count="14">
    <dataValidation allowBlank="1" showInputMessage="1" showErrorMessage="1" prompt="Define time intervals in this worksheet. Times in column E will update the schedule Column E in Daily Schedule worksheet and time options in Column F in Event Scheduler worksheet" sqref="A1"/>
    <dataValidation allowBlank="1" showErrorMessage="1" sqref="C3"/>
    <dataValidation allowBlank="1" showInputMessage="1" showErrorMessage="1" prompt="Update schedule on Daily Schedule worksheet by modifying the Time table in this worksheet. Enter start time in C4, time interval in C6 and end time in C8" sqref="B1"/>
    <dataValidation allowBlank="1" showInputMessage="1" showErrorMessage="1" prompt="To configure your schedule, update the start time, set an increment interval and an end time. The Time table in column E will update automatically" sqref="B2;C2"/>
    <dataValidation allowBlank="1" showInputMessage="1" showErrorMessage="1" prompt="Time table is automatically updated based on the start time, interval and end time entered in cells C4 to C8 in this worksheet" sqref="E2"/>
    <dataValidation type="list" allowBlank="1" showInputMessage="1" showErrorMessage="1" error="Select  interval from the list in this cell. Select CANCEL, then press ALT+DOWN ARROW followed by ENTER to make a selection" prompt="Select an interval from the list. Press ALT+DOWN ARROW to open the drop-down list, then press ENTER to select interval" sqref="C6" errorStyle="warning">
      <formula1>"15 MIN, 30 MIN, 45 MIN, 60 MIN"</formula1>
    </dataValidation>
    <dataValidation allowBlank="1" showInputMessage="1" showErrorMessage="1" prompt="Set the start time in the cell at right" sqref="B4"/>
    <dataValidation allowBlank="1" showInputMessage="1" showErrorMessage="1" prompt="Enter a start time in this cell" sqref="C4"/>
    <dataValidation allowBlank="1" showInputMessage="1" showErrorMessage="1" prompt="Set the time interval in the cell at right" sqref="B6"/>
    <dataValidation allowBlank="1" showInputMessage="1" showErrorMessage="1" prompt="Navigational link to Event Scheduler worksheet to add event" sqref="B14"/>
    <dataValidation allowBlank="1" showInputMessage="1" showErrorMessage="1" prompt="Enter an end time for the schedule in this cell" sqref="C8" errorStyle="warning"/>
    <dataValidation allowBlank="1" showInputMessage="1" showErrorMessage="1" prompt="Set the end time in the cell at right" sqref="B8"/>
    <dataValidation allowBlank="1" showInputMessage="1" showErrorMessage="1" prompt="View Daily Schedule and add Event by selecting the cells below." sqref="B10:C10"/>
    <dataValidation allowBlank="1" showInputMessage="1" showErrorMessage="1" prompt="Navigational link to the Daily Schedule" sqref="B12"/>
  </dataValidations>
  <hyperlinks>
    <hyperlink ref="B12" location="'Daily Schedule'!A1" display="Select to View Daily Schedule" tooltip="Select to View Daily Schedule"/>
    <hyperlink ref="B14" location="'Event Scheduler'!A1" display="Select to add a new event" tooltip="Select to add a new event"/>
  </hyperlinks>
  <printOptions horizontalCentered="1"/>
  <pageMargins left="0.7" right="0.7" top="0.75" bottom="0.75" header="0.3" footer="0.3"/>
  <pageSetup paperSize="1" scale="49" orientation="portrait"/>
  <headerFooter differentFirst="1">
    <oddFooter>&amp;CPage &amp;P of &amp;N</oddFooter>
  </headerFooter>
  <ignoredErrors>
    <ignoredError sqref="E3" calculatedColumn="1"/>
  </ignoredErrors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71FCDC0B-BE17-4EFD-AAD5-1E4E9349882C}">
  <ds:schemaRefs/>
</ds:datastoreItem>
</file>

<file path=customXml/itemProps2.xml><?xml version="1.0" encoding="utf-8"?>
<ds:datastoreItem xmlns:ds="http://schemas.openxmlformats.org/officeDocument/2006/customXml" ds:itemID="{47490C6C-6B46-4DFD-9ACA-031AB2832B8C}">
  <ds:schemaRefs/>
</ds:datastoreItem>
</file>

<file path=customXml/itemProps3.xml><?xml version="1.0" encoding="utf-8"?>
<ds:datastoreItem xmlns:ds="http://schemas.openxmlformats.org/officeDocument/2006/customXml" ds:itemID="{19F07B9F-2027-487B-9D1F-78CE832B31A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Daily Schedule</vt:lpstr>
      <vt:lpstr>Event Scheduler</vt:lpstr>
      <vt:lpstr>Time Intervals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2019-08-01T00:13:00Z</dcterms:created>
  <dcterms:modified xsi:type="dcterms:W3CDTF">2020-04-07T08:55:11Z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KSOProductBuildVer">
    <vt:lpwstr>1033-11.2.0.9255</vt:lpwstr>
  </property>
</Properties>
</file>