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bookViews>
  <sheets>
    <sheet name="Class Schedule" sheetId="2" r:id="rId1"/>
    <sheet name="Class List" sheetId="1" r:id="rId2"/>
  </sheets>
  <definedNames>
    <definedName name="_xlnm._FilterDatabase" localSheetId="0" hidden="1">'Class Schedule'!$B$3:$I$63</definedName>
    <definedName name="CurrentTime">TIME(HOUR(NOW()),MINUTE(NOW()),SECOND(NOW()))</definedName>
    <definedName name="LastRow">MAX(MATCH(9.99E+307,'Class Schedule'!$B:$B),MATCH(REPT("z",255),'Class Schedule'!$B:$B))</definedName>
    <definedName name="MinuteInterval">'Class Schedule'!$I$2</definedName>
    <definedName name="MinuteText">'Class Schedule'!$H$2</definedName>
    <definedName name="_xlnm.Print_Titles" localSheetId="1">'Class List'!$2:$2</definedName>
    <definedName name="_xlnm.Print_Titles" localSheetId="0">'Class Schedule'!$3:$3</definedName>
    <definedName name="ScheduleStart">'Class Schedule'!$G$2</definedName>
    <definedName name="Slicer_TIME">#N/A</definedName>
    <definedName name="ThisCol">'Class Schedule'!A$4:INDEX('Class Schedule'!A:A,LastRow,1)</definedName>
    <definedName name="ThisRow">'Class Schedule'!$C1:$I1</definedName>
    <definedName name="ThisWeekday">CHOOSE(WEEKDAY(TODAY()),"Sunday","Monday","Tuesday","Wednesday","Thursday","Friday","Saturday")</definedName>
    <definedName name="Times">tblSchedule[TIME]</definedName>
  </definedNames>
  <calcPr calcId="144525"/>
</workbook>
</file>

<file path=xl/sharedStrings.xml><?xml version="1.0" encoding="utf-8"?>
<sst xmlns="http://schemas.openxmlformats.org/spreadsheetml/2006/main" count="52" uniqueCount="31">
  <si>
    <t>CLASS SCHEDULE</t>
  </si>
  <si>
    <t>SCHEDULE START</t>
  </si>
  <si>
    <t>TIME INTERVAL</t>
  </si>
  <si>
    <t>15 MIN</t>
  </si>
  <si>
    <t>TIME</t>
  </si>
  <si>
    <t>SUNDAY</t>
  </si>
  <si>
    <t>MONDAY</t>
  </si>
  <si>
    <t>TUESDAY</t>
  </si>
  <si>
    <t>WEDNESDAY</t>
  </si>
  <si>
    <t>THURSDAY</t>
  </si>
  <si>
    <t>FRIDAY</t>
  </si>
  <si>
    <t>SATURDAY</t>
  </si>
  <si>
    <t>CLASS LIST</t>
  </si>
  <si>
    <t>CLASS</t>
  </si>
  <si>
    <t>ID</t>
  </si>
  <si>
    <t>DAY</t>
  </si>
  <si>
    <t>LOCATION</t>
  </si>
  <si>
    <t>START TIME</t>
  </si>
  <si>
    <t>END TIME</t>
  </si>
  <si>
    <t>UNIQUE</t>
  </si>
  <si>
    <t>Technical Writing</t>
  </si>
  <si>
    <t>WR-121</t>
  </si>
  <si>
    <t>Building A</t>
  </si>
  <si>
    <t>Public Speaking</t>
  </si>
  <si>
    <t>SP-111</t>
  </si>
  <si>
    <t>Building B</t>
  </si>
  <si>
    <t>Health &amp; Fitness</t>
  </si>
  <si>
    <t>HPE-295</t>
  </si>
  <si>
    <t>Algebra</t>
  </si>
  <si>
    <t>MTH-113</t>
  </si>
  <si>
    <t>Building C</t>
  </si>
</sst>
</file>

<file path=xl/styles.xml><?xml version="1.0" encoding="utf-8"?>
<styleSheet xmlns="http://schemas.openxmlformats.org/spreadsheetml/2006/main">
  <numFmts count="7">
    <numFmt numFmtId="176" formatCode="h:mm\ AM/PM"/>
    <numFmt numFmtId="177" formatCode="_-&quot;Rp&quot;* #,##0.00_-;\-&quot;Rp&quot;* #,##0.00_-;_-&quot;Rp&quot;* &quot;-&quot;??_-;_-@_-"/>
    <numFmt numFmtId="178" formatCode="_(* #,##0_);_(* \(#,##0\);_(* &quot;-&quot;_);_(@_)"/>
    <numFmt numFmtId="179" formatCode="_(* #,##0.00_);_(* \(#,##0.00\);_(* &quot;-&quot;??_);_(@_)"/>
    <numFmt numFmtId="180" formatCode="_-&quot;Rp&quot;* #,##0_-;\-&quot;Rp&quot;* #,##0_-;_-&quot;Rp&quot;* &quot;-&quot;??_-;_-@_-"/>
    <numFmt numFmtId="181" formatCode=";;;@"/>
    <numFmt numFmtId="182" formatCode="[$-F400]h:mm:ss\ AM/PM"/>
  </numFmts>
  <fonts count="28">
    <font>
      <sz val="9"/>
      <color theme="1" tint="0.349986266670736"/>
      <name val="Arial"/>
      <charset val="134"/>
      <scheme val="minor"/>
    </font>
    <font>
      <b/>
      <sz val="26"/>
      <color theme="0"/>
      <name val="Arial"/>
      <charset val="134"/>
      <scheme val="major"/>
    </font>
    <font>
      <b/>
      <sz val="9"/>
      <color theme="0"/>
      <name val="Arial"/>
      <charset val="134"/>
      <scheme val="major"/>
    </font>
    <font>
      <b/>
      <sz val="8"/>
      <color theme="0"/>
      <name val="Arial"/>
      <charset val="134"/>
      <scheme val="major"/>
    </font>
    <font>
      <b/>
      <sz val="14"/>
      <color theme="5"/>
      <name val="Arial"/>
      <charset val="134"/>
      <scheme val="minor"/>
    </font>
    <font>
      <sz val="8"/>
      <color theme="0"/>
      <name val="Arial"/>
      <charset val="134"/>
      <scheme val="major"/>
    </font>
    <font>
      <b/>
      <sz val="8"/>
      <color theme="0" tint="-0.249977111117893"/>
      <name val="Arial"/>
      <charset val="134"/>
      <scheme val="minor"/>
    </font>
    <font>
      <sz val="8"/>
      <color theme="1"/>
      <name val="Arial"/>
      <charset val="134"/>
      <scheme val="minor"/>
    </font>
    <font>
      <sz val="10"/>
      <color theme="0"/>
      <name val="Arial"/>
      <charset val="134"/>
      <scheme val="major"/>
    </font>
    <font>
      <sz val="10"/>
      <color theme="1" tint="0.249977111117893"/>
      <name val="Arial"/>
      <charset val="134"/>
      <scheme val="major"/>
    </font>
    <font>
      <sz val="11"/>
      <color theme="1"/>
      <name val="Arial"/>
      <charset val="134"/>
      <scheme val="minor"/>
    </font>
    <font>
      <sz val="11"/>
      <color theme="1"/>
      <name val="Arial"/>
      <charset val="0"/>
      <scheme val="minor"/>
    </font>
    <font>
      <sz val="11"/>
      <color rgb="FF9C6500"/>
      <name val="Arial"/>
      <charset val="0"/>
      <scheme val="minor"/>
    </font>
    <font>
      <sz val="11"/>
      <color rgb="FFFF0000"/>
      <name val="Arial"/>
      <charset val="0"/>
      <scheme val="minor"/>
    </font>
    <font>
      <b/>
      <sz val="11"/>
      <color rgb="FFFFFFFF"/>
      <name val="Arial"/>
      <charset val="0"/>
      <scheme val="minor"/>
    </font>
    <font>
      <b/>
      <sz val="18"/>
      <color theme="3"/>
      <name val="Arial"/>
      <charset val="134"/>
      <scheme val="minor"/>
    </font>
    <font>
      <u/>
      <sz val="11"/>
      <color rgb="FF0000FF"/>
      <name val="Arial"/>
      <charset val="0"/>
      <scheme val="minor"/>
    </font>
    <font>
      <sz val="11"/>
      <color theme="0"/>
      <name val="Arial"/>
      <charset val="0"/>
      <scheme val="minor"/>
    </font>
    <font>
      <b/>
      <sz val="11"/>
      <color rgb="FFFA7D00"/>
      <name val="Arial"/>
      <charset val="0"/>
      <scheme val="minor"/>
    </font>
    <font>
      <u/>
      <sz val="11"/>
      <color rgb="FF800080"/>
      <name val="Arial"/>
      <charset val="0"/>
      <scheme val="minor"/>
    </font>
    <font>
      <sz val="11"/>
      <color rgb="FF9C0006"/>
      <name val="Arial"/>
      <charset val="0"/>
      <scheme val="minor"/>
    </font>
    <font>
      <sz val="11"/>
      <color rgb="FFFA7D00"/>
      <name val="Arial"/>
      <charset val="0"/>
      <scheme val="minor"/>
    </font>
    <font>
      <i/>
      <sz val="11"/>
      <color rgb="FF7F7F7F"/>
      <name val="Arial"/>
      <charset val="0"/>
      <scheme val="minor"/>
    </font>
    <font>
      <b/>
      <sz val="11"/>
      <color theme="1"/>
      <name val="Arial"/>
      <charset val="0"/>
      <scheme val="minor"/>
    </font>
    <font>
      <b/>
      <sz val="11"/>
      <color rgb="FF3F3F3F"/>
      <name val="Arial"/>
      <charset val="0"/>
      <scheme val="minor"/>
    </font>
    <font>
      <sz val="8"/>
      <color theme="1" tint="0.349986266670736"/>
      <name val="Arial"/>
      <charset val="134"/>
      <scheme val="major"/>
    </font>
    <font>
      <sz val="11"/>
      <color rgb="FF006100"/>
      <name val="Arial"/>
      <charset val="0"/>
      <scheme val="minor"/>
    </font>
    <font>
      <sz val="11"/>
      <color rgb="FF3F3F76"/>
      <name val="Arial"/>
      <charset val="0"/>
      <scheme val="minor"/>
    </font>
  </fonts>
  <fills count="35">
    <fill>
      <patternFill patternType="none"/>
    </fill>
    <fill>
      <patternFill patternType="gray125"/>
    </fill>
    <fill>
      <patternFill patternType="solid">
        <fgColor theme="1" tint="0.249946592608417"/>
        <bgColor indexed="64"/>
      </patternFill>
    </fill>
    <fill>
      <patternFill patternType="solid">
        <fgColor theme="1" tint="0.249977111117893"/>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399975585192419"/>
        <bgColor indexed="64"/>
      </patternFill>
    </fill>
  </fills>
  <borders count="18">
    <border>
      <left/>
      <right/>
      <top/>
      <bottom/>
      <diagonal/>
    </border>
    <border>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bottom style="thin">
        <color theme="0" tint="-0.14996795556505"/>
      </bottom>
      <diagonal/>
    </border>
    <border>
      <left/>
      <right/>
      <top style="thin">
        <color theme="0" tint="-0.14996795556505"/>
      </top>
      <bottom style="thin">
        <color theme="0" tint="-0.14996795556505"/>
      </bottom>
      <diagonal/>
    </border>
    <border>
      <left/>
      <right/>
      <top style="thin">
        <color theme="0" tint="-0.14996795556505"/>
      </top>
      <bottom/>
      <diagonal/>
    </border>
    <border>
      <left style="thin">
        <color theme="0"/>
      </left>
      <right/>
      <top style="thin">
        <color theme="0"/>
      </top>
      <bottom/>
      <diagonal/>
    </border>
    <border>
      <left style="thin">
        <color theme="0"/>
      </left>
      <right/>
      <top/>
      <bottom style="thin">
        <color theme="0"/>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1" fillId="6" borderId="0" applyNumberFormat="0" applyBorder="0" applyAlignment="0" applyProtection="0">
      <alignment vertical="center"/>
    </xf>
    <xf numFmtId="179" fontId="10" fillId="0" borderId="0" applyFont="0" applyFill="0" applyBorder="0" applyAlignment="0" applyProtection="0">
      <alignment vertical="center"/>
    </xf>
    <xf numFmtId="178" fontId="10" fillId="0" borderId="0" applyFont="0" applyFill="0" applyBorder="0" applyAlignment="0" applyProtection="0">
      <alignment vertical="center"/>
    </xf>
    <xf numFmtId="180" fontId="10" fillId="0" borderId="0" applyFont="0" applyFill="0" applyBorder="0" applyAlignment="0" applyProtection="0">
      <alignment vertical="center"/>
    </xf>
    <xf numFmtId="177"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4" fillId="8" borderId="11" applyNumberFormat="0" applyAlignment="0" applyProtection="0">
      <alignment vertical="center"/>
    </xf>
    <xf numFmtId="0" fontId="2" fillId="2" borderId="0" applyNumberFormat="0" applyAlignment="0" applyProtection="0"/>
    <xf numFmtId="0" fontId="10" fillId="11" borderId="14" applyNumberFormat="0" applyFont="0" applyAlignment="0" applyProtection="0">
      <alignment vertical="center"/>
    </xf>
    <xf numFmtId="0" fontId="16" fillId="0" borderId="0" applyNumberFormat="0" applyFill="0" applyBorder="0" applyAlignment="0" applyProtection="0">
      <alignment vertical="center"/>
    </xf>
    <xf numFmtId="0" fontId="17" fillId="13" borderId="0" applyNumberFormat="0" applyBorder="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3" fillId="0" borderId="0" applyNumberFormat="0" applyFill="0" applyBorder="0" applyAlignment="0" applyProtection="0">
      <alignment vertical="center"/>
    </xf>
    <xf numFmtId="0" fontId="11" fillId="21"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2" borderId="12" applyNumberFormat="0" applyProtection="0">
      <alignment horizontal="left" vertical="center" indent="1"/>
    </xf>
    <xf numFmtId="0" fontId="5" fillId="2" borderId="0" applyNumberFormat="0" applyBorder="0" applyAlignment="0" applyProtection="0"/>
    <xf numFmtId="0" fontId="25" fillId="0" borderId="0" applyNumberFormat="0" applyFill="0" applyBorder="0" applyAlignment="0" applyProtection="0"/>
    <xf numFmtId="0" fontId="27" fillId="25" borderId="13" applyNumberFormat="0" applyAlignment="0" applyProtection="0">
      <alignment vertical="center"/>
    </xf>
    <xf numFmtId="0" fontId="17" fillId="20" borderId="0" applyNumberFormat="0" applyBorder="0" applyAlignment="0" applyProtection="0">
      <alignment vertical="center"/>
    </xf>
    <xf numFmtId="0" fontId="26" fillId="24" borderId="0" applyNumberFormat="0" applyBorder="0" applyAlignment="0" applyProtection="0">
      <alignment vertical="center"/>
    </xf>
    <xf numFmtId="0" fontId="24" fillId="10" borderId="17" applyNumberFormat="0" applyAlignment="0" applyProtection="0">
      <alignment vertical="center"/>
    </xf>
    <xf numFmtId="0" fontId="11" fillId="23" borderId="0" applyNumberFormat="0" applyBorder="0" applyAlignment="0" applyProtection="0">
      <alignment vertical="center"/>
    </xf>
    <xf numFmtId="0" fontId="18" fillId="10" borderId="13" applyNumberFormat="0" applyAlignment="0" applyProtection="0">
      <alignment vertical="center"/>
    </xf>
    <xf numFmtId="0" fontId="21" fillId="0" borderId="15" applyNumberFormat="0" applyFill="0" applyAlignment="0" applyProtection="0">
      <alignment vertical="center"/>
    </xf>
    <xf numFmtId="0" fontId="23" fillId="0" borderId="16" applyNumberFormat="0" applyFill="0" applyAlignment="0" applyProtection="0">
      <alignment vertical="center"/>
    </xf>
    <xf numFmtId="0" fontId="20" fillId="22" borderId="0" applyNumberFormat="0" applyBorder="0" applyAlignment="0" applyProtection="0">
      <alignment vertical="center"/>
    </xf>
    <xf numFmtId="0" fontId="12" fillId="7" borderId="0" applyNumberFormat="0" applyBorder="0" applyAlignment="0" applyProtection="0">
      <alignment vertical="center"/>
    </xf>
    <xf numFmtId="0" fontId="17" fillId="9" borderId="0" applyNumberFormat="0" applyBorder="0" applyAlignment="0" applyProtection="0">
      <alignment vertical="center"/>
    </xf>
    <xf numFmtId="0" fontId="11" fillId="27" borderId="0" applyNumberFormat="0" applyBorder="0" applyAlignment="0" applyProtection="0">
      <alignment vertical="center"/>
    </xf>
    <xf numFmtId="0" fontId="17" fillId="16" borderId="0" applyNumberFormat="0" applyBorder="0" applyAlignment="0" applyProtection="0">
      <alignment vertical="center"/>
    </xf>
    <xf numFmtId="0" fontId="17" fillId="30"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7" fillId="34" borderId="0" applyNumberFormat="0" applyBorder="0" applyAlignment="0" applyProtection="0">
      <alignment vertical="center"/>
    </xf>
    <xf numFmtId="0" fontId="17" fillId="26" borderId="0" applyNumberFormat="0" applyBorder="0" applyAlignment="0" applyProtection="0">
      <alignment vertical="center"/>
    </xf>
    <xf numFmtId="0" fontId="11" fillId="5" borderId="0" applyNumberFormat="0" applyBorder="0" applyAlignment="0" applyProtection="0">
      <alignment vertical="center"/>
    </xf>
    <xf numFmtId="0" fontId="17" fillId="12" borderId="0" applyNumberFormat="0" applyBorder="0" applyAlignment="0" applyProtection="0">
      <alignment vertical="center"/>
    </xf>
    <xf numFmtId="0" fontId="11" fillId="31" borderId="0" applyNumberFormat="0" applyBorder="0" applyAlignment="0" applyProtection="0">
      <alignment vertical="center"/>
    </xf>
    <xf numFmtId="0" fontId="11" fillId="4" borderId="0" applyNumberFormat="0" applyBorder="0" applyAlignment="0" applyProtection="0">
      <alignment vertical="center"/>
    </xf>
    <xf numFmtId="0" fontId="17" fillId="14" borderId="0" applyNumberFormat="0" applyBorder="0" applyAlignment="0" applyProtection="0">
      <alignment vertical="center"/>
    </xf>
    <xf numFmtId="0" fontId="11" fillId="29" borderId="0" applyNumberFormat="0" applyBorder="0" applyAlignment="0" applyProtection="0">
      <alignment vertical="center"/>
    </xf>
    <xf numFmtId="0" fontId="17" fillId="19" borderId="0" applyNumberFormat="0" applyBorder="0" applyAlignment="0" applyProtection="0">
      <alignment vertical="center"/>
    </xf>
    <xf numFmtId="0" fontId="17" fillId="28" borderId="0" applyNumberFormat="0" applyBorder="0" applyAlignment="0" applyProtection="0">
      <alignment vertical="center"/>
    </xf>
    <xf numFmtId="0" fontId="11" fillId="33" borderId="0" applyNumberFormat="0" applyBorder="0" applyAlignment="0" applyProtection="0">
      <alignment vertical="center"/>
    </xf>
    <xf numFmtId="0" fontId="17" fillId="18" borderId="0" applyNumberFormat="0" applyBorder="0" applyAlignment="0" applyProtection="0">
      <alignment vertical="center"/>
    </xf>
  </cellStyleXfs>
  <cellXfs count="22">
    <xf numFmtId="0" fontId="0" fillId="0" borderId="0" xfId="0"/>
    <xf numFmtId="0" fontId="0" fillId="0" borderId="0" xfId="0" applyAlignment="1">
      <alignment horizontal="left" vertical="center"/>
    </xf>
    <xf numFmtId="0" fontId="1" fillId="2" borderId="0" xfId="18" applyBorder="1" applyAlignment="1">
      <alignment horizontal="left" vertical="center" indent="1"/>
    </xf>
    <xf numFmtId="0" fontId="1" fillId="2" borderId="1" xfId="18" applyBorder="1" applyAlignment="1">
      <alignment horizontal="center" vertical="center"/>
    </xf>
    <xf numFmtId="0" fontId="2" fillId="2" borderId="0" xfId="8" applyAlignment="1">
      <alignment horizontal="center" vertical="center"/>
    </xf>
    <xf numFmtId="0" fontId="0" fillId="0" borderId="0" xfId="0" applyFont="1" applyFill="1" applyBorder="1" applyAlignment="1">
      <alignment horizontal="center" vertical="center"/>
    </xf>
    <xf numFmtId="182" fontId="0" fillId="0" borderId="0" xfId="0" applyNumberFormat="1" applyFont="1" applyFill="1" applyBorder="1" applyAlignment="1">
      <alignment horizontal="center" vertical="center"/>
    </xf>
    <xf numFmtId="0" fontId="0" fillId="0" borderId="0" xfId="0" applyAlignment="1">
      <alignment horizontal="center" vertical="center"/>
    </xf>
    <xf numFmtId="182" fontId="0" fillId="0" borderId="0" xfId="0" applyNumberFormat="1" applyAlignment="1">
      <alignment horizontal="center" vertical="center"/>
    </xf>
    <xf numFmtId="0" fontId="3" fillId="3" borderId="2" xfId="20" applyFont="1" applyFill="1" applyBorder="1" applyAlignment="1">
      <alignment horizontal="center"/>
    </xf>
    <xf numFmtId="0" fontId="3" fillId="3" borderId="3" xfId="20" applyFont="1" applyFill="1" applyBorder="1" applyAlignment="1">
      <alignment horizontal="center"/>
    </xf>
    <xf numFmtId="176" fontId="4" fillId="3" borderId="4" xfId="20" applyNumberFormat="1" applyFont="1" applyFill="1" applyBorder="1" applyAlignment="1" applyProtection="1">
      <alignment horizontal="center" vertical="top"/>
      <protection locked="0"/>
    </xf>
    <xf numFmtId="176" fontId="4" fillId="3" borderId="5" xfId="20" applyNumberFormat="1" applyFont="1" applyFill="1" applyBorder="1" applyAlignment="1" applyProtection="1">
      <alignment horizontal="center" vertical="top"/>
      <protection locked="0"/>
    </xf>
    <xf numFmtId="0" fontId="5" fillId="2" borderId="0" xfId="19" applyAlignment="1">
      <alignment horizontal="center" vertical="center"/>
    </xf>
    <xf numFmtId="176" fontId="6" fillId="0" borderId="6" xfId="0" applyNumberFormat="1" applyFont="1" applyFill="1" applyBorder="1" applyAlignment="1">
      <alignment horizontal="right" vertical="center" indent="1"/>
    </xf>
    <xf numFmtId="181" fontId="7" fillId="0" borderId="6" xfId="0" applyNumberFormat="1" applyFont="1" applyFill="1" applyBorder="1" applyAlignment="1">
      <alignment horizontal="center" vertical="center"/>
    </xf>
    <xf numFmtId="176" fontId="6" fillId="0" borderId="7" xfId="0" applyNumberFormat="1" applyFont="1" applyFill="1" applyBorder="1" applyAlignment="1">
      <alignment horizontal="right" vertical="center" indent="1"/>
    </xf>
    <xf numFmtId="181" fontId="7" fillId="0" borderId="7" xfId="0" applyNumberFormat="1" applyFont="1" applyFill="1" applyBorder="1" applyAlignment="1">
      <alignment horizontal="center" vertical="center"/>
    </xf>
    <xf numFmtId="176" fontId="6" fillId="0" borderId="8" xfId="0" applyNumberFormat="1" applyFont="1" applyFill="1" applyBorder="1" applyAlignment="1">
      <alignment horizontal="right" vertical="center" indent="1"/>
    </xf>
    <xf numFmtId="181" fontId="7" fillId="0" borderId="8" xfId="0" applyNumberFormat="1" applyFont="1" applyFill="1" applyBorder="1" applyAlignment="1">
      <alignment horizontal="center" vertical="center"/>
    </xf>
    <xf numFmtId="0" fontId="8" fillId="3" borderId="9" xfId="0" applyFont="1" applyFill="1" applyBorder="1" applyAlignment="1">
      <alignment horizontal="left" vertical="center"/>
    </xf>
    <xf numFmtId="0" fontId="9" fillId="3" borderId="10" xfId="0" applyFont="1" applyFill="1" applyBorder="1" applyAlignment="1">
      <alignment horizontal="left"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34">
    <dxf>
      <font>
        <name val="Arial"/>
        <scheme val="none"/>
        <b val="1"/>
        <strike val="0"/>
        <u val="none"/>
        <sz val="8"/>
        <color theme="0" tint="-0.249977111117893"/>
      </font>
      <alignment horizontal="right" vertical="center"/>
      <border>
        <left/>
        <right/>
        <top style="thin">
          <color theme="0" tint="-0.14996795556505"/>
        </top>
        <bottom style="thin">
          <color theme="0" tint="-0.14996795556505"/>
        </bottom>
      </border>
    </dxf>
    <dxf>
      <font>
        <name val="Arial"/>
        <scheme val="none"/>
        <strike val="0"/>
        <u val="none"/>
        <sz val="8"/>
        <color theme="1"/>
      </font>
      <numFmt numFmtId="181" formatCode=";;;@"/>
      <fill>
        <patternFill patternType="none"/>
      </fill>
      <alignment horizontal="center" vertical="center"/>
      <border>
        <left/>
        <right/>
        <top style="thin">
          <color theme="0" tint="-0.14996795556505"/>
        </top>
        <bottom style="thin">
          <color theme="0" tint="-0.14996795556505"/>
        </bottom>
      </border>
    </dxf>
    <dxf>
      <font>
        <name val="Arial"/>
        <scheme val="none"/>
        <strike val="0"/>
        <u val="none"/>
        <sz val="8"/>
        <color theme="1"/>
      </font>
      <numFmt numFmtId="181" formatCode=";;;@"/>
      <fill>
        <patternFill patternType="none"/>
      </fill>
      <alignment horizontal="center" vertical="center"/>
      <border>
        <left/>
        <right/>
        <top style="thin">
          <color theme="0" tint="-0.14996795556505"/>
        </top>
        <bottom style="thin">
          <color theme="0" tint="-0.14996795556505"/>
        </bottom>
      </border>
    </dxf>
    <dxf>
      <font>
        <name val="Arial"/>
        <scheme val="none"/>
        <strike val="0"/>
        <u val="none"/>
        <sz val="8"/>
        <color theme="1"/>
      </font>
      <numFmt numFmtId="181" formatCode=";;;@"/>
      <fill>
        <patternFill patternType="none"/>
      </fill>
      <alignment horizontal="center" vertical="center"/>
      <border>
        <left/>
        <right/>
        <top style="thin">
          <color theme="0" tint="-0.14996795556505"/>
        </top>
        <bottom style="thin">
          <color theme="0" tint="-0.14996795556505"/>
        </bottom>
      </border>
    </dxf>
    <dxf>
      <font>
        <name val="Arial"/>
        <scheme val="none"/>
        <strike val="0"/>
        <u val="none"/>
        <sz val="8"/>
        <color theme="1"/>
      </font>
      <numFmt numFmtId="181" formatCode=";;;@"/>
      <fill>
        <patternFill patternType="none"/>
      </fill>
      <alignment horizontal="center" vertical="center"/>
      <border>
        <left/>
        <right/>
        <top style="thin">
          <color theme="0" tint="-0.14996795556505"/>
        </top>
        <bottom style="thin">
          <color theme="0" tint="-0.14996795556505"/>
        </bottom>
      </border>
    </dxf>
    <dxf>
      <font>
        <name val="Arial"/>
        <scheme val="none"/>
        <strike val="0"/>
        <u val="none"/>
        <sz val="8"/>
        <color theme="1"/>
      </font>
      <numFmt numFmtId="181" formatCode=";;;@"/>
      <fill>
        <patternFill patternType="none"/>
      </fill>
      <alignment horizontal="center" vertical="center"/>
      <border>
        <left/>
        <right/>
        <top style="thin">
          <color theme="0" tint="-0.14996795556505"/>
        </top>
        <bottom style="thin">
          <color theme="0" tint="-0.14996795556505"/>
        </bottom>
      </border>
    </dxf>
    <dxf>
      <font>
        <name val="Arial"/>
        <scheme val="none"/>
        <strike val="0"/>
        <u val="none"/>
        <sz val="8"/>
        <color theme="1"/>
      </font>
      <numFmt numFmtId="181" formatCode=";;;@"/>
      <fill>
        <patternFill patternType="none"/>
      </fill>
      <alignment horizontal="center" vertical="center"/>
      <border>
        <left/>
        <right/>
        <top style="thin">
          <color theme="0" tint="-0.14996795556505"/>
        </top>
        <bottom style="thin">
          <color theme="0" tint="-0.14996795556505"/>
        </bottom>
      </border>
    </dxf>
    <dxf>
      <font>
        <name val="Arial"/>
        <scheme val="none"/>
        <strike val="0"/>
        <u val="none"/>
        <sz val="8"/>
        <color theme="1"/>
      </font>
      <numFmt numFmtId="181" formatCode=";;;@"/>
      <fill>
        <patternFill patternType="none"/>
      </fill>
      <alignment horizontal="center" vertical="center"/>
      <border>
        <left/>
        <right/>
        <top style="thin">
          <color theme="0" tint="-0.14996795556505"/>
        </top>
        <bottom style="thin">
          <color theme="0" tint="-0.14996795556505"/>
        </bottom>
      </border>
    </dxf>
    <dxf>
      <font>
        <color theme="0"/>
      </font>
      <fill>
        <patternFill patternType="solid">
          <bgColor theme="5" tint="0.399945066682943"/>
        </patternFill>
      </fill>
    </dxf>
    <dxf>
      <font>
        <color theme="5" tint="0.399945066682943"/>
      </font>
      <border>
        <top style="thin">
          <color theme="5" tint="0.399945066682943"/>
        </top>
        <bottom style="thin">
          <color theme="5" tint="0.399945066682943"/>
        </bottom>
      </border>
    </dxf>
    <dxf>
      <font>
        <color theme="2" tint="-0.0999481185338908"/>
      </font>
    </dxf>
    <dxf>
      <font>
        <color theme="0" tint="-0.349986266670736"/>
      </font>
      <border>
        <bottom style="thin">
          <color theme="0" tint="-0.14996795556505"/>
        </bottom>
      </border>
    </dxf>
    <dxf>
      <font>
        <color theme="0"/>
      </font>
      <border>
        <left/>
        <right/>
        <top/>
        <bottom/>
      </border>
    </dxf>
    <dxf>
      <font>
        <color theme="5" tint="0.399945066682943"/>
      </font>
      <fill>
        <patternFill patternType="solid">
          <bgColor theme="5" tint="0.399945066682943"/>
        </patternFill>
      </fill>
      <border>
        <left/>
        <right/>
        <top/>
        <bottom/>
      </border>
    </dxf>
    <dxf>
      <font>
        <b val="1"/>
        <i val="0"/>
        <color theme="0"/>
      </font>
      <fill>
        <patternFill patternType="solid">
          <bgColor theme="5" tint="0.399945066682943"/>
        </patternFill>
      </fill>
      <border>
        <left/>
        <right/>
        <top/>
        <bottom/>
      </border>
    </dxf>
    <dxf>
      <font>
        <color theme="2" tint="-0.0999481185338908"/>
      </font>
      <fill>
        <patternFill patternType="solid">
          <bgColor theme="2" tint="-0.0999481185338908"/>
        </patternFill>
      </fill>
      <border>
        <left/>
        <right/>
        <top/>
        <bottom/>
      </border>
    </dxf>
    <dxf>
      <font>
        <b val="0"/>
        <i val="0"/>
        <color theme="0" tint="-0.499984740745262"/>
      </font>
      <fill>
        <patternFill patternType="solid">
          <bgColor theme="2" tint="-0.0999481185338908"/>
        </patternFill>
      </fill>
      <border>
        <left/>
        <right/>
        <top/>
        <bottom/>
      </border>
    </dxf>
    <dxf>
      <fill>
        <patternFill patternType="solid">
          <bgColor theme="5" tint="0.799981688894314"/>
        </patternFill>
      </fill>
    </dxf>
    <dxf>
      <font>
        <color theme="0"/>
      </font>
    </dxf>
    <dxf>
      <alignment horizontal="center" vertical="center"/>
    </dxf>
    <dxf>
      <alignment horizontal="center" vertical="center"/>
    </dxf>
    <dxf>
      <alignment horizontal="center" vertical="center"/>
    </dxf>
    <dxf>
      <alignment horizontal="center" vertical="center"/>
    </dxf>
    <dxf>
      <numFmt numFmtId="182" formatCode="[$-F400]h:mm:ss\ AM/PM"/>
      <alignment horizontal="center" vertical="center"/>
    </dxf>
    <dxf>
      <numFmt numFmtId="182" formatCode="[$-F400]h:mm:ss\ AM/PM"/>
      <alignment horizontal="center" vertical="center"/>
    </dxf>
    <dxf>
      <alignment horizontal="center" vertical="center"/>
    </dxf>
    <dxf>
      <font>
        <color theme="1" tint="0.349986266670736"/>
      </font>
      <fill>
        <patternFill patternType="solid">
          <fgColor theme="0" tint="-0.14996795556505"/>
          <bgColor theme="2" tint="-0.0999481185338908"/>
        </patternFill>
      </fill>
    </dxf>
    <dxf>
      <font>
        <b val="1"/>
        <i val="1"/>
        <color theme="1" tint="0.349986266670736"/>
      </font>
      <border>
        <left/>
        <right/>
        <top style="thin">
          <color theme="0" tint="-0.349986266670736"/>
        </top>
        <bottom style="thin">
          <color theme="0" tint="-0.349986266670736"/>
        </bottom>
        <vertical/>
        <horizontal style="thin">
          <color theme="0" tint="-0.349986266670736"/>
        </horizontal>
      </border>
    </dxf>
    <dxf>
      <font>
        <b val="1"/>
        <i val="1"/>
        <color theme="1" tint="0.349986266670736"/>
      </font>
      <border>
        <left/>
        <right/>
        <top style="thin">
          <color theme="0" tint="-0.349986266670736"/>
        </top>
        <bottom style="thin">
          <color theme="0" tint="-0.349986266670736"/>
        </bottom>
        <vertical/>
        <horizontal style="thin">
          <color theme="0" tint="-0.349986266670736"/>
        </horizontal>
      </border>
    </dxf>
    <dxf>
      <font>
        <color theme="1" tint="0.349986266670736"/>
      </font>
      <border>
        <left/>
        <right/>
        <top style="medium">
          <color theme="0" tint="-0.349986266670736"/>
        </top>
        <bottom style="thin">
          <color theme="0" tint="-0.349986266670736"/>
        </bottom>
        <vertical/>
        <horizontal style="thin">
          <color theme="0" tint="-0.349986266670736"/>
        </horizontal>
      </border>
    </dxf>
    <dxf>
      <font>
        <b val="1"/>
        <i val="0"/>
        <color theme="0"/>
      </font>
      <fill>
        <patternFill patternType="solid">
          <bgColor theme="1" tint="0.249946592608417"/>
        </patternFill>
      </fill>
      <border>
        <vertical style="thin">
          <color theme="0"/>
        </vertical>
      </border>
    </dxf>
    <dxf>
      <font>
        <color theme="1" tint="0.349986266670736"/>
      </font>
      <border>
        <left/>
        <right/>
        <top style="thin">
          <color theme="0" tint="-0.349986266670736"/>
        </top>
        <bottom style="thin">
          <color theme="0" tint="-0.349986266670736"/>
        </bottom>
        <vertical/>
        <horizontal style="thin">
          <color theme="0" tint="-0.349986266670736"/>
        </horizontal>
      </border>
    </dxf>
    <dxf>
      <font>
        <sz val="9"/>
        <color theme="1"/>
      </font>
      <border>
        <bottom style="thin">
          <color theme="5"/>
        </bottom>
        <vertical/>
        <horizontal/>
      </border>
    </dxf>
    <dxf>
      <font>
        <color theme="1"/>
      </font>
      <border>
        <left/>
        <right/>
        <top/>
        <bottom/>
        <vertical/>
        <horizontal/>
      </border>
    </dxf>
  </dxfs>
  <tableStyles count="2" defaultTableStyle="Class Schedule" defaultPivotStyle="PivotStyleMedium15">
    <tableStyle name="Class Schedule" pivot="0" count="6">
      <tableStyleElement type="wholeTable" dxfId="31"/>
      <tableStyleElement type="headerRow" dxfId="30"/>
      <tableStyleElement type="totalRow" dxfId="29"/>
      <tableStyleElement type="firstColumn" dxfId="28"/>
      <tableStyleElement type="lastColumn" dxfId="27"/>
      <tableStyleElement type="firstRowStripe" dxfId="26"/>
    </tableStyle>
    <tableStyle name="Class Schedule Slicer" pivot="0" table="0" count="10">
      <tableStyleElement type="wholeTable" dxfId="33"/>
      <tableStyleElement type="headerRow" dxfId="32"/>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
              <bgColor theme="5" tint="0.799981688894314"/>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5"/>
              <bgColor theme="5" tint="0.59999389629810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hyperlink" Target="#'Class List'!A1"/></Relationships>
</file>

<file path=xl/drawings/_rels/drawing2.xml.rels><?xml version="1.0" encoding="UTF-8" standalone="yes"?>
<Relationships xmlns="http://schemas.openxmlformats.org/package/2006/relationships"><Relationship Id="rId1" Type="http://schemas.openxmlformats.org/officeDocument/2006/relationships/hyperlink" Target="#'Class Schedule'!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76202</xdr:colOff>
      <xdr:row>0</xdr:row>
      <xdr:rowOff>95250</xdr:rowOff>
    </xdr:from>
    <xdr:to>
      <xdr:col>8</xdr:col>
      <xdr:colOff>1200150</xdr:colOff>
      <xdr:row>1</xdr:row>
      <xdr:rowOff>228600</xdr:rowOff>
    </xdr:to>
    <xdr:sp>
      <xdr:nvSpPr>
        <xdr:cNvPr id="2" name="Class List" descr="Click to view Class List" title="Class List">
          <a:hlinkClick xmlns:r="http://schemas.openxmlformats.org/officeDocument/2006/relationships" r:id="rId1"/>
        </xdr:cNvPr>
        <xdr:cNvSpPr/>
      </xdr:nvSpPr>
      <xdr:spPr>
        <a:xfrm>
          <a:off x="8324850" y="95250"/>
          <a:ext cx="1123950" cy="390525"/>
        </a:xfrm>
        <a:prstGeom prst="rightArrow">
          <a:avLst>
            <a:gd name="adj1" fmla="val 70408"/>
            <a:gd name="adj2" fmla="val 60204"/>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rPr>
            <a:t>CLASS LIST</a:t>
          </a:r>
          <a:endParaRPr lang="en-US" sz="1100" b="1">
            <a:solidFill>
              <a:schemeClr val="tx1">
                <a:lumMod val="75000"/>
                <a:lumOff val="25000"/>
              </a:schemeClr>
            </a:solidFill>
          </a:endParaRPr>
        </a:p>
      </xdr:txBody>
    </xdr:sp>
    <xdr:clientData fPrintsWithSheet="0"/>
  </xdr:twoCellAnchor>
  <xdr:twoCellAnchor editAs="absolute">
    <xdr:from>
      <xdr:col>9</xdr:col>
      <xdr:colOff>400048</xdr:colOff>
      <xdr:row>13</xdr:row>
      <xdr:rowOff>114300</xdr:rowOff>
    </xdr:from>
    <xdr:to>
      <xdr:col>12</xdr:col>
      <xdr:colOff>476250</xdr:colOff>
      <xdr:row>20</xdr:row>
      <xdr:rowOff>0</xdr:rowOff>
    </xdr:to>
    <xdr:sp>
      <xdr:nvSpPr>
        <xdr:cNvPr id="4" name="Tip" descr="Use the Time Slicer to filter your schedule. Drag through consecutive times or hold Ctrl and select various times for a quick comparison. &#10;&#10;If the start time for a class isn't shown on the Class Schedule, it will be displayed on the next available time slot." title="TIP and Note"/>
        <xdr:cNvSpPr/>
      </xdr:nvSpPr>
      <xdr:spPr>
        <a:xfrm>
          <a:off x="9905365" y="3219450"/>
          <a:ext cx="1905635" cy="1485900"/>
        </a:xfrm>
        <a:prstGeom prst="wedgeRectCallout">
          <a:avLst>
            <a:gd name="adj1" fmla="val -21438"/>
            <a:gd name="adj2" fmla="val -62214"/>
          </a:avLst>
        </a:prstGeom>
        <a:solidFill>
          <a:schemeClr val="accent2"/>
        </a:solid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rtlCol="0" anchor="ctr"/>
        <a:lstStyle/>
        <a:p>
          <a:pPr algn="l"/>
          <a:r>
            <a:rPr lang="en-US" sz="900" spc="20">
              <a:latin typeface="+mn-lt"/>
            </a:rPr>
            <a:t>TIP: Use</a:t>
          </a:r>
          <a:r>
            <a:rPr lang="en-US" sz="900" spc="20" baseline="0">
              <a:latin typeface="+mn-lt"/>
            </a:rPr>
            <a:t> the Time Slicer to filter your schedule. Drag through consecutive times or hold Ctrl and select various times for a quick comparison. </a:t>
          </a:r>
          <a:endParaRPr lang="en-US" sz="900" spc="20">
            <a:latin typeface="+mn-lt"/>
          </a:endParaRPr>
        </a:p>
        <a:p>
          <a:pPr algn="l"/>
          <a:endParaRPr lang="en-US" sz="900" spc="20">
            <a:latin typeface="+mn-lt"/>
          </a:endParaRPr>
        </a:p>
        <a:p>
          <a:pPr algn="l"/>
          <a:r>
            <a:rPr lang="en-US" sz="900" spc="20">
              <a:latin typeface="+mn-lt"/>
            </a:rPr>
            <a:t>NOTE:</a:t>
          </a:r>
          <a:r>
            <a:rPr lang="en-US" sz="900" spc="20" baseline="0">
              <a:latin typeface="+mn-lt"/>
            </a:rPr>
            <a:t> </a:t>
          </a:r>
          <a:r>
            <a:rPr lang="en-US" sz="900" spc="20">
              <a:latin typeface="+mn-lt"/>
            </a:rPr>
            <a:t>If the start time for a class isn't shown on the Class Schedule, it will be displayed on the next available time slot.</a:t>
          </a:r>
          <a:endParaRPr lang="en-US" sz="900" spc="20">
            <a:latin typeface="+mn-lt"/>
          </a:endParaRPr>
        </a:p>
      </xdr:txBody>
    </xdr:sp>
    <xdr:clientData fPrintsWithSheet="0"/>
  </xdr:twoCellAnchor>
  <xdr:twoCellAnchor editAs="absolute">
    <xdr:from>
      <xdr:col>9</xdr:col>
      <xdr:colOff>400050</xdr:colOff>
      <xdr:row>2</xdr:row>
      <xdr:rowOff>257175</xdr:rowOff>
    </xdr:from>
    <xdr:to>
      <xdr:col>12</xdr:col>
      <xdr:colOff>428625</xdr:colOff>
      <xdr:row>12</xdr:row>
      <xdr:rowOff>171450</xdr:rowOff>
    </xdr:to>
    <xdr:sp>
      <xdr:nvSpPr>
        <xdr:cNvPr id="3" name="TIME" descr="&quot;&quot;" title="Time Slicer"/>
        <xdr:cNvSpPr/>
      </xdr:nvSpPr>
      <xdr:spPr>
        <a:xfrm>
          <a:off x="9906000" y="809625"/>
          <a:ext cx="1857375" cy="2238375"/>
        </a:xfrm>
      </xdr:spPr>
    </xdr:sp>
    <xdr:clientData fPrintsWithSheet="0"/>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6</xdr:col>
      <xdr:colOff>114300</xdr:colOff>
      <xdr:row>0</xdr:row>
      <xdr:rowOff>85725</xdr:rowOff>
    </xdr:from>
    <xdr:to>
      <xdr:col>6</xdr:col>
      <xdr:colOff>1314449</xdr:colOff>
      <xdr:row>0</xdr:row>
      <xdr:rowOff>476250</xdr:rowOff>
    </xdr:to>
    <xdr:sp>
      <xdr:nvSpPr>
        <xdr:cNvPr id="3" name="Schedule" descr="Click to view Schedule." title="Schedule">
          <a:hlinkClick xmlns:r="http://schemas.openxmlformats.org/officeDocument/2006/relationships" r:id="rId1"/>
        </xdr:cNvPr>
        <xdr:cNvSpPr/>
      </xdr:nvSpPr>
      <xdr:spPr>
        <a:xfrm flipH="1">
          <a:off x="7086600" y="85725"/>
          <a:ext cx="1199515" cy="390525"/>
        </a:xfrm>
        <a:prstGeom prst="rightArrow">
          <a:avLst>
            <a:gd name="adj1" fmla="val 70408"/>
            <a:gd name="adj2" fmla="val 60204"/>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rPr>
            <a:t>SCHEDULE</a:t>
          </a:r>
          <a:endParaRPr lang="en-US" sz="1100" b="1">
            <a:solidFill>
              <a:schemeClr val="tx1">
                <a:lumMod val="75000"/>
                <a:lumOff val="25000"/>
              </a:schemeClr>
            </a:solidFill>
          </a:endParaRPr>
        </a:p>
      </xdr:txBody>
    </xdr:sp>
    <xdr:clientData fPrintsWithSheet="0"/>
  </xdr:twoCellAnchor>
</xdr:wsDr>
</file>

<file path=xl/tables/table1.xml><?xml version="1.0" encoding="utf-8"?>
<table xmlns="http://schemas.openxmlformats.org/spreadsheetml/2006/main" id="3" name="tblSchedule" displayName="tblSchedule" ref="B3:I63">
  <autoFilter ref="B3:I6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TIME" totalsRowLabel="Total" dataDxfId="0"/>
    <tableColumn id="2" name="SUNDAY" dataDxfId="1"/>
    <tableColumn id="3" name="MONDAY" dataDxfId="2"/>
    <tableColumn id="4" name="TUESDAY" dataDxfId="3"/>
    <tableColumn id="5" name="WEDNESDAY" dataDxfId="4"/>
    <tableColumn id="6" name="THURSDAY" dataDxfId="5"/>
    <tableColumn id="7" name="FRIDAY" dataDxfId="6"/>
    <tableColumn id="8" name="SATURDAY" totalsRowFunction="sum" dataDxfId="7"/>
  </tableColumns>
  <tableStyleInfo name="Class Schedule" showFirstColumn="0" showLastColumn="0" showRowStripes="0" showColumnStripes="0"/>
</table>
</file>

<file path=xl/tables/table2.xml><?xml version="1.0" encoding="utf-8"?>
<table xmlns="http://schemas.openxmlformats.org/spreadsheetml/2006/main" id="1" name="tblClassList" displayName="tblClassList" ref="B2:H10" totalsRowShown="0">
  <autoFilter ref="B2:H10"/>
  <tableColumns count="7">
    <tableColumn id="1" name="CLASS" dataDxfId="19"/>
    <tableColumn id="2" name="ID" dataDxfId="20"/>
    <tableColumn id="3" name="DAY" dataDxfId="21"/>
    <tableColumn id="4" name="LOCATION" dataDxfId="22"/>
    <tableColumn id="5" name="START TIME" dataDxfId="23"/>
    <tableColumn id="6" name="END TIME" dataDxfId="24"/>
    <tableColumn id="7" name="UNIQUE" dataDxfId="25"/>
  </tableColumns>
  <tableStyleInfo name="Class Schedule" showFirstColumn="0" showLastColumn="0" showRowStripes="1" showColumnStripes="0"/>
</table>
</file>

<file path=xl/theme/theme1.xml><?xml version="1.0" encoding="utf-8"?>
<a:theme xmlns:a="http://schemas.openxmlformats.org/drawingml/2006/main" name="Student Schedule">
  <a:themeElements>
    <a:clrScheme name="Student Schedule">
      <a:dk1>
        <a:srgbClr val="000000"/>
      </a:dk1>
      <a:lt1>
        <a:srgbClr val="FFFFFF"/>
      </a:lt1>
      <a:dk2>
        <a:srgbClr val="2E3F5C"/>
      </a:dk2>
      <a:lt2>
        <a:srgbClr val="F7F6F0"/>
      </a:lt2>
      <a:accent1>
        <a:srgbClr val="CC7073"/>
      </a:accent1>
      <a:accent2>
        <a:srgbClr val="34A5A3"/>
      </a:accent2>
      <a:accent3>
        <a:srgbClr val="F0AE1E"/>
      </a:accent3>
      <a:accent4>
        <a:srgbClr val="DB803D"/>
      </a:accent4>
      <a:accent5>
        <a:srgbClr val="88AC2E"/>
      </a:accent5>
      <a:accent6>
        <a:srgbClr val="A9758F"/>
      </a:accent6>
      <a:hlink>
        <a:srgbClr val="42A3B6"/>
      </a:hlink>
      <a:folHlink>
        <a:srgbClr val="A9758F"/>
      </a:folHlink>
    </a:clrScheme>
    <a:fontScheme name="Student Schedu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pageSetUpPr fitToPage="1" autoPageBreaks="0"/>
  </sheetPr>
  <dimension ref="B1:I63"/>
  <sheetViews>
    <sheetView showGridLines="0" tabSelected="1" workbookViewId="0">
      <selection activeCell="A1" sqref="A1"/>
    </sheetView>
  </sheetViews>
  <sheetFormatPr defaultColWidth="9" defaultRowHeight="18" customHeight="1"/>
  <cols>
    <col min="1" max="1" width="1.71428571428571" style="1" customWidth="1"/>
    <col min="2" max="2" width="10.5714285714286" style="1" customWidth="1"/>
    <col min="3" max="8" width="18.5714285714286" style="1" customWidth="1"/>
    <col min="9" max="9" width="18.8571428571429" style="1" customWidth="1"/>
    <col min="10" max="16384" width="9.14285714285714" style="1"/>
  </cols>
  <sheetData>
    <row r="1" ht="20.25" customHeight="1" spans="2:9">
      <c r="B1" s="2" t="s">
        <v>0</v>
      </c>
      <c r="C1" s="2"/>
      <c r="D1" s="2"/>
      <c r="E1" s="2"/>
      <c r="F1" s="2"/>
      <c r="G1" s="9" t="s">
        <v>1</v>
      </c>
      <c r="H1" s="10" t="s">
        <v>2</v>
      </c>
      <c r="I1" s="20"/>
    </row>
    <row r="2" ht="23.25" customHeight="1" spans="2:9">
      <c r="B2" s="2"/>
      <c r="C2" s="2"/>
      <c r="D2" s="2"/>
      <c r="E2" s="2"/>
      <c r="F2" s="2"/>
      <c r="G2" s="11">
        <v>0.333333333333333</v>
      </c>
      <c r="H2" s="12" t="s">
        <v>3</v>
      </c>
      <c r="I2" s="21">
        <f>--LEFT(MinuteText,2)</f>
        <v>15</v>
      </c>
    </row>
    <row r="3" ht="21" customHeight="1" spans="2:9">
      <c r="B3" s="13" t="s">
        <v>4</v>
      </c>
      <c r="C3" s="13" t="s">
        <v>5</v>
      </c>
      <c r="D3" s="13" t="s">
        <v>6</v>
      </c>
      <c r="E3" s="13" t="s">
        <v>7</v>
      </c>
      <c r="F3" s="13" t="s">
        <v>8</v>
      </c>
      <c r="G3" s="13" t="s">
        <v>9</v>
      </c>
      <c r="H3" s="13" t="s">
        <v>10</v>
      </c>
      <c r="I3" s="13" t="s">
        <v>11</v>
      </c>
    </row>
    <row r="4" customHeight="1" spans="2:9">
      <c r="B4" s="14">
        <f>ScheduleStart</f>
        <v>0.333333333333333</v>
      </c>
      <c r="C4" s="15">
        <f>IFERROR(INDEX(tblClassList[],MATCH(SUMPRODUCT((tblClassList[DAY]=tblSchedule[[#Headers],[SUNDAY]])*($B4&gt;=tblClassList[START TIME])*($B4&lt;=tblClassList[END TIME]),tblClassList[UNIQUE]),tblClassList[UNIQUE],0),2),0)</f>
        <v>0</v>
      </c>
      <c r="D4" s="15">
        <f>IFERROR(INDEX(tblClassList[],MATCH(SUMPRODUCT((tblClassList[DAY]=tblSchedule[[#Headers],[MONDAY]])*($B4&gt;=tblClassList[START TIME])*($B4&lt;=tblClassList[END TIME]),tblClassList[UNIQUE]),tblClassList[UNIQUE],0),2),0)</f>
        <v>0</v>
      </c>
      <c r="E4" s="15">
        <f>IFERROR(INDEX(tblClassList[],MATCH(SUMPRODUCT((tblClassList[DAY]=tblSchedule[[#Headers],[TUESDAY]])*($B4&gt;=tblClassList[START TIME])*($B4&lt;=tblClassList[END TIME]),tblClassList[UNIQUE]),tblClassList[UNIQUE],0),2),0)</f>
        <v>0</v>
      </c>
      <c r="F4" s="15">
        <f>IFERROR(INDEX(tblClassList[],MATCH(SUMPRODUCT((tblClassList[DAY]=tblSchedule[[#Headers],[WEDNESDAY]])*($B4&gt;=tblClassList[START TIME])*($B4&lt;=tblClassList[END TIME]),tblClassList[UNIQUE]),tblClassList[UNIQUE],0),2),0)</f>
        <v>0</v>
      </c>
      <c r="G4" s="15">
        <f>IFERROR(INDEX(tblClassList[],MATCH(SUMPRODUCT((tblClassList[DAY]=tblSchedule[[#Headers],[THURSDAY]])*($B4&gt;=tblClassList[START TIME])*($B4&lt;=tblClassList[END TIME]),tblClassList[UNIQUE]),tblClassList[UNIQUE],0),2),0)</f>
        <v>0</v>
      </c>
      <c r="H4" s="15">
        <f>IFERROR(INDEX(tblClassList[],MATCH(SUMPRODUCT((tblClassList[DAY]=tblSchedule[[#Headers],[FRIDAY]])*($B4&gt;=tblClassList[START TIME])*($B4&lt;=tblClassList[END TIME]),tblClassList[UNIQUE]),tblClassList[UNIQUE],0),2),0)</f>
        <v>0</v>
      </c>
      <c r="I4" s="15">
        <f>IFERROR(INDEX(tblClassList[],MATCH(SUMPRODUCT((tblClassList[DAY]=tblSchedule[[#Headers],[SATURDAY]])*($B4&gt;=tblClassList[START TIME])*($B4&lt;=tblClassList[END TIME]),tblClassList[UNIQUE]),tblClassList[UNIQUE],0),2),0)</f>
        <v>0</v>
      </c>
    </row>
    <row r="5" customHeight="1" spans="2:9">
      <c r="B5" s="16">
        <f t="shared" ref="B5:B63" si="0">B4+TIME(0,MinuteInterval,0)</f>
        <v>0.34375</v>
      </c>
      <c r="C5" s="17">
        <f>IFERROR(INDEX(tblClassList[],MATCH(SUMPRODUCT((tblClassList[DAY]=tblSchedule[[#Headers],[SUNDAY]])*($B5&gt;=tblClassList[START TIME])*($B5&lt;=tblClassList[END TIME]),tblClassList[UNIQUE]),tblClassList[UNIQUE],0),2),0)</f>
        <v>0</v>
      </c>
      <c r="D5" s="17" t="str">
        <f>IFERROR(INDEX(tblClassList[],MATCH(SUMPRODUCT((tblClassList[DAY]=tblSchedule[[#Headers],[MONDAY]])*($B5&gt;=tblClassList[START TIME])*($B5&lt;=tblClassList[END TIME]),tblClassList[UNIQUE]),tblClassList[UNIQUE],0),2),0)</f>
        <v>MTH-113</v>
      </c>
      <c r="E5" s="17">
        <f>IFERROR(INDEX(tblClassList[],MATCH(SUMPRODUCT((tblClassList[DAY]=tblSchedule[[#Headers],[TUESDAY]])*($B5&gt;=tblClassList[START TIME])*($B5&lt;=tblClassList[END TIME]),tblClassList[UNIQUE]),tblClassList[UNIQUE],0),2),0)</f>
        <v>0</v>
      </c>
      <c r="F5" s="17" t="str">
        <f>IFERROR(INDEX(tblClassList[],MATCH(SUMPRODUCT((tblClassList[DAY]=tblSchedule[[#Headers],[WEDNESDAY]])*($B5&gt;=tblClassList[START TIME])*($B5&lt;=tblClassList[END TIME]),tblClassList[UNIQUE]),tblClassList[UNIQUE],0),2),0)</f>
        <v>MTH-113</v>
      </c>
      <c r="G5" s="17">
        <f>IFERROR(INDEX(tblClassList[],MATCH(SUMPRODUCT((tblClassList[DAY]=tblSchedule[[#Headers],[THURSDAY]])*($B5&gt;=tblClassList[START TIME])*($B5&lt;=tblClassList[END TIME]),tblClassList[UNIQUE]),tblClassList[UNIQUE],0),2),0)</f>
        <v>0</v>
      </c>
      <c r="H5" s="17" t="str">
        <f>IFERROR(INDEX(tblClassList[],MATCH(SUMPRODUCT((tblClassList[DAY]=tblSchedule[[#Headers],[FRIDAY]])*($B5&gt;=tblClassList[START TIME])*($B5&lt;=tblClassList[END TIME]),tblClassList[UNIQUE]),tblClassList[UNIQUE],0),2),0)</f>
        <v>MTH-113</v>
      </c>
      <c r="I5" s="17">
        <f>IFERROR(INDEX(tblClassList[],MATCH(SUMPRODUCT((tblClassList[DAY]=tblSchedule[[#Headers],[SATURDAY]])*($B5&gt;=tblClassList[START TIME])*($B5&lt;=tblClassList[END TIME]),tblClassList[UNIQUE]),tblClassList[UNIQUE],0),2),0)</f>
        <v>0</v>
      </c>
    </row>
    <row r="6" customHeight="1" spans="2:9">
      <c r="B6" s="16">
        <f t="shared" si="0"/>
        <v>0.354166666666667</v>
      </c>
      <c r="C6" s="17">
        <f>IFERROR(INDEX(tblClassList[],MATCH(SUMPRODUCT((tblClassList[DAY]=tblSchedule[[#Headers],[SUNDAY]])*($B6&gt;=tblClassList[START TIME])*($B6&lt;=tblClassList[END TIME]),tblClassList[UNIQUE]),tblClassList[UNIQUE],0),2),0)</f>
        <v>0</v>
      </c>
      <c r="D6" s="17" t="str">
        <f>IFERROR(INDEX(tblClassList[],MATCH(SUMPRODUCT((tblClassList[DAY]=tblSchedule[[#Headers],[MONDAY]])*($B6&gt;=tblClassList[START TIME])*($B6&lt;=tblClassList[END TIME]),tblClassList[UNIQUE]),tblClassList[UNIQUE],0),2),0)</f>
        <v>MTH-113</v>
      </c>
      <c r="E6" s="17">
        <f>IFERROR(INDEX(tblClassList[],MATCH(SUMPRODUCT((tblClassList[DAY]=tblSchedule[[#Headers],[TUESDAY]])*($B6&gt;=tblClassList[START TIME])*($B6&lt;=tblClassList[END TIME]),tblClassList[UNIQUE]),tblClassList[UNIQUE],0),2),0)</f>
        <v>0</v>
      </c>
      <c r="F6" s="17" t="str">
        <f>IFERROR(INDEX(tblClassList[],MATCH(SUMPRODUCT((tblClassList[DAY]=tblSchedule[[#Headers],[WEDNESDAY]])*($B6&gt;=tblClassList[START TIME])*($B6&lt;=tblClassList[END TIME]),tblClassList[UNIQUE]),tblClassList[UNIQUE],0),2),0)</f>
        <v>MTH-113</v>
      </c>
      <c r="G6" s="17">
        <f>IFERROR(INDEX(tblClassList[],MATCH(SUMPRODUCT((tblClassList[DAY]=tblSchedule[[#Headers],[THURSDAY]])*($B6&gt;=tblClassList[START TIME])*($B6&lt;=tblClassList[END TIME]),tblClassList[UNIQUE]),tblClassList[UNIQUE],0),2),0)</f>
        <v>0</v>
      </c>
      <c r="H6" s="17" t="str">
        <f>IFERROR(INDEX(tblClassList[],MATCH(SUMPRODUCT((tblClassList[DAY]=tblSchedule[[#Headers],[FRIDAY]])*($B6&gt;=tblClassList[START TIME])*($B6&lt;=tblClassList[END TIME]),tblClassList[UNIQUE]),tblClassList[UNIQUE],0),2),0)</f>
        <v>MTH-113</v>
      </c>
      <c r="I6" s="17">
        <f>IFERROR(INDEX(tblClassList[],MATCH(SUMPRODUCT((tblClassList[DAY]=tblSchedule[[#Headers],[SATURDAY]])*($B6&gt;=tblClassList[START TIME])*($B6&lt;=tblClassList[END TIME]),tblClassList[UNIQUE]),tblClassList[UNIQUE],0),2),0)</f>
        <v>0</v>
      </c>
    </row>
    <row r="7" customHeight="1" spans="2:9">
      <c r="B7" s="16">
        <f t="shared" si="0"/>
        <v>0.364583333333333</v>
      </c>
      <c r="C7" s="17">
        <f>IFERROR(INDEX(tblClassList[],MATCH(SUMPRODUCT((tblClassList[DAY]=tblSchedule[[#Headers],[SUNDAY]])*($B7&gt;=tblClassList[START TIME])*($B7&lt;=tblClassList[END TIME]),tblClassList[UNIQUE]),tblClassList[UNIQUE],0),2),0)</f>
        <v>0</v>
      </c>
      <c r="D7" s="17" t="str">
        <f>IFERROR(INDEX(tblClassList[],MATCH(SUMPRODUCT((tblClassList[DAY]=tblSchedule[[#Headers],[MONDAY]])*($B7&gt;=tblClassList[START TIME])*($B7&lt;=tblClassList[END TIME]),tblClassList[UNIQUE]),tblClassList[UNIQUE],0),2),0)</f>
        <v>MTH-113</v>
      </c>
      <c r="E7" s="17">
        <f>IFERROR(INDEX(tblClassList[],MATCH(SUMPRODUCT((tblClassList[DAY]=tblSchedule[[#Headers],[TUESDAY]])*($B7&gt;=tblClassList[START TIME])*($B7&lt;=tblClassList[END TIME]),tblClassList[UNIQUE]),tblClassList[UNIQUE],0),2),0)</f>
        <v>0</v>
      </c>
      <c r="F7" s="17" t="str">
        <f>IFERROR(INDEX(tblClassList[],MATCH(SUMPRODUCT((tblClassList[DAY]=tblSchedule[[#Headers],[WEDNESDAY]])*($B7&gt;=tblClassList[START TIME])*($B7&lt;=tblClassList[END TIME]),tblClassList[UNIQUE]),tblClassList[UNIQUE],0),2),0)</f>
        <v>MTH-113</v>
      </c>
      <c r="G7" s="17">
        <f>IFERROR(INDEX(tblClassList[],MATCH(SUMPRODUCT((tblClassList[DAY]=tblSchedule[[#Headers],[THURSDAY]])*($B7&gt;=tblClassList[START TIME])*($B7&lt;=tblClassList[END TIME]),tblClassList[UNIQUE]),tblClassList[UNIQUE],0),2),0)</f>
        <v>0</v>
      </c>
      <c r="H7" s="17" t="str">
        <f>IFERROR(INDEX(tblClassList[],MATCH(SUMPRODUCT((tblClassList[DAY]=tblSchedule[[#Headers],[FRIDAY]])*($B7&gt;=tblClassList[START TIME])*($B7&lt;=tblClassList[END TIME]),tblClassList[UNIQUE]),tblClassList[UNIQUE],0),2),0)</f>
        <v>MTH-113</v>
      </c>
      <c r="I7" s="17">
        <f>IFERROR(INDEX(tblClassList[],MATCH(SUMPRODUCT((tblClassList[DAY]=tblSchedule[[#Headers],[SATURDAY]])*($B7&gt;=tblClassList[START TIME])*($B7&lt;=tblClassList[END TIME]),tblClassList[UNIQUE]),tblClassList[UNIQUE],0),2),0)</f>
        <v>0</v>
      </c>
    </row>
    <row r="8" customHeight="1" spans="2:9">
      <c r="B8" s="16">
        <f t="shared" si="0"/>
        <v>0.375</v>
      </c>
      <c r="C8" s="17">
        <f>IFERROR(INDEX(tblClassList[],MATCH(SUMPRODUCT((tblClassList[DAY]=tblSchedule[[#Headers],[SUNDAY]])*($B8&gt;=tblClassList[START TIME])*($B8&lt;=tblClassList[END TIME]),tblClassList[UNIQUE]),tblClassList[UNIQUE],0),2),0)</f>
        <v>0</v>
      </c>
      <c r="D8" s="17" t="str">
        <f>IFERROR(INDEX(tblClassList[],MATCH(SUMPRODUCT((tblClassList[DAY]=tblSchedule[[#Headers],[MONDAY]])*($B8&gt;=tblClassList[START TIME])*($B8&lt;=tblClassList[END TIME]),tblClassList[UNIQUE]),tblClassList[UNIQUE],0),2),0)</f>
        <v>MTH-113</v>
      </c>
      <c r="E8" s="17">
        <f>IFERROR(INDEX(tblClassList[],MATCH(SUMPRODUCT((tblClassList[DAY]=tblSchedule[[#Headers],[TUESDAY]])*($B8&gt;=tblClassList[START TIME])*($B8&lt;=tblClassList[END TIME]),tblClassList[UNIQUE]),tblClassList[UNIQUE],0),2),0)</f>
        <v>0</v>
      </c>
      <c r="F8" s="17" t="str">
        <f>IFERROR(INDEX(tblClassList[],MATCH(SUMPRODUCT((tblClassList[DAY]=tblSchedule[[#Headers],[WEDNESDAY]])*($B8&gt;=tblClassList[START TIME])*($B8&lt;=tblClassList[END TIME]),tblClassList[UNIQUE]),tblClassList[UNIQUE],0),2),0)</f>
        <v>MTH-113</v>
      </c>
      <c r="G8" s="17">
        <f>IFERROR(INDEX(tblClassList[],MATCH(SUMPRODUCT((tblClassList[DAY]=tblSchedule[[#Headers],[THURSDAY]])*($B8&gt;=tblClassList[START TIME])*($B8&lt;=tblClassList[END TIME]),tblClassList[UNIQUE]),tblClassList[UNIQUE],0),2),0)</f>
        <v>0</v>
      </c>
      <c r="H8" s="17" t="str">
        <f>IFERROR(INDEX(tblClassList[],MATCH(SUMPRODUCT((tblClassList[DAY]=tblSchedule[[#Headers],[FRIDAY]])*($B8&gt;=tblClassList[START TIME])*($B8&lt;=tblClassList[END TIME]),tblClassList[UNIQUE]),tblClassList[UNIQUE],0),2),0)</f>
        <v>MTH-113</v>
      </c>
      <c r="I8" s="17">
        <f>IFERROR(INDEX(tblClassList[],MATCH(SUMPRODUCT((tblClassList[DAY]=tblSchedule[[#Headers],[SATURDAY]])*($B8&gt;=tblClassList[START TIME])*($B8&lt;=tblClassList[END TIME]),tblClassList[UNIQUE]),tblClassList[UNIQUE],0),2),0)</f>
        <v>0</v>
      </c>
    </row>
    <row r="9" customHeight="1" spans="2:9">
      <c r="B9" s="16">
        <f t="shared" si="0"/>
        <v>0.385416666666667</v>
      </c>
      <c r="C9" s="17">
        <f>IFERROR(INDEX(tblClassList[],MATCH(SUMPRODUCT((tblClassList[DAY]=tblSchedule[[#Headers],[SUNDAY]])*($B9&gt;=tblClassList[START TIME])*($B9&lt;=tblClassList[END TIME]),tblClassList[UNIQUE]),tblClassList[UNIQUE],0),2),0)</f>
        <v>0</v>
      </c>
      <c r="D9" s="17" t="str">
        <f>IFERROR(INDEX(tblClassList[],MATCH(SUMPRODUCT((tblClassList[DAY]=tblSchedule[[#Headers],[MONDAY]])*($B9&gt;=tblClassList[START TIME])*($B9&lt;=tblClassList[END TIME]),tblClassList[UNIQUE]),tblClassList[UNIQUE],0),2),0)</f>
        <v>MTH-113</v>
      </c>
      <c r="E9" s="17">
        <f>IFERROR(INDEX(tblClassList[],MATCH(SUMPRODUCT((tblClassList[DAY]=tblSchedule[[#Headers],[TUESDAY]])*($B9&gt;=tblClassList[START TIME])*($B9&lt;=tblClassList[END TIME]),tblClassList[UNIQUE]),tblClassList[UNIQUE],0),2),0)</f>
        <v>0</v>
      </c>
      <c r="F9" s="17" t="str">
        <f>IFERROR(INDEX(tblClassList[],MATCH(SUMPRODUCT((tblClassList[DAY]=tblSchedule[[#Headers],[WEDNESDAY]])*($B9&gt;=tblClassList[START TIME])*($B9&lt;=tblClassList[END TIME]),tblClassList[UNIQUE]),tblClassList[UNIQUE],0),2),0)</f>
        <v>MTH-113</v>
      </c>
      <c r="G9" s="17">
        <f>IFERROR(INDEX(tblClassList[],MATCH(SUMPRODUCT((tblClassList[DAY]=tblSchedule[[#Headers],[THURSDAY]])*($B9&gt;=tblClassList[START TIME])*($B9&lt;=tblClassList[END TIME]),tblClassList[UNIQUE]),tblClassList[UNIQUE],0),2),0)</f>
        <v>0</v>
      </c>
      <c r="H9" s="17" t="str">
        <f>IFERROR(INDEX(tblClassList[],MATCH(SUMPRODUCT((tblClassList[DAY]=tblSchedule[[#Headers],[FRIDAY]])*($B9&gt;=tblClassList[START TIME])*($B9&lt;=tblClassList[END TIME]),tblClassList[UNIQUE]),tblClassList[UNIQUE],0),2),0)</f>
        <v>MTH-113</v>
      </c>
      <c r="I9" s="17">
        <f>IFERROR(INDEX(tblClassList[],MATCH(SUMPRODUCT((tblClassList[DAY]=tblSchedule[[#Headers],[SATURDAY]])*($B9&gt;=tblClassList[START TIME])*($B9&lt;=tblClassList[END TIME]),tblClassList[UNIQUE]),tblClassList[UNIQUE],0),2),0)</f>
        <v>0</v>
      </c>
    </row>
    <row r="10" customHeight="1" spans="2:9">
      <c r="B10" s="16">
        <f t="shared" si="0"/>
        <v>0.395833333333333</v>
      </c>
      <c r="C10" s="17">
        <f>IFERROR(INDEX(tblClassList[],MATCH(SUMPRODUCT((tblClassList[DAY]=tblSchedule[[#Headers],[SUNDAY]])*($B10&gt;=tblClassList[START TIME])*($B10&lt;=tblClassList[END TIME]),tblClassList[UNIQUE]),tblClassList[UNIQUE],0),2),0)</f>
        <v>0</v>
      </c>
      <c r="D10" s="17">
        <f>IFERROR(INDEX(tblClassList[],MATCH(SUMPRODUCT((tblClassList[DAY]=tblSchedule[[#Headers],[MONDAY]])*($B10&gt;=tblClassList[START TIME])*($B10&lt;=tblClassList[END TIME]),tblClassList[UNIQUE]),tblClassList[UNIQUE],0),2),0)</f>
        <v>0</v>
      </c>
      <c r="E10" s="17">
        <f>IFERROR(INDEX(tblClassList[],MATCH(SUMPRODUCT((tblClassList[DAY]=tblSchedule[[#Headers],[TUESDAY]])*($B10&gt;=tblClassList[START TIME])*($B10&lt;=tblClassList[END TIME]),tblClassList[UNIQUE]),tblClassList[UNIQUE],0),2),0)</f>
        <v>0</v>
      </c>
      <c r="F10" s="17">
        <f>IFERROR(INDEX(tblClassList[],MATCH(SUMPRODUCT((tblClassList[DAY]=tblSchedule[[#Headers],[WEDNESDAY]])*($B10&gt;=tblClassList[START TIME])*($B10&lt;=tblClassList[END TIME]),tblClassList[UNIQUE]),tblClassList[UNIQUE],0),2),0)</f>
        <v>0</v>
      </c>
      <c r="G10" s="17">
        <f>IFERROR(INDEX(tblClassList[],MATCH(SUMPRODUCT((tblClassList[DAY]=tblSchedule[[#Headers],[THURSDAY]])*($B10&gt;=tblClassList[START TIME])*($B10&lt;=tblClassList[END TIME]),tblClassList[UNIQUE]),tblClassList[UNIQUE],0),2),0)</f>
        <v>0</v>
      </c>
      <c r="H10" s="17">
        <f>IFERROR(INDEX(tblClassList[],MATCH(SUMPRODUCT((tblClassList[DAY]=tblSchedule[[#Headers],[FRIDAY]])*($B10&gt;=tblClassList[START TIME])*($B10&lt;=tblClassList[END TIME]),tblClassList[UNIQUE]),tblClassList[UNIQUE],0),2),0)</f>
        <v>0</v>
      </c>
      <c r="I10" s="17">
        <f>IFERROR(INDEX(tblClassList[],MATCH(SUMPRODUCT((tblClassList[DAY]=tblSchedule[[#Headers],[SATURDAY]])*($B10&gt;=tblClassList[START TIME])*($B10&lt;=tblClassList[END TIME]),tblClassList[UNIQUE]),tblClassList[UNIQUE],0),2),0)</f>
        <v>0</v>
      </c>
    </row>
    <row r="11" customHeight="1" spans="2:9">
      <c r="B11" s="16">
        <f t="shared" si="0"/>
        <v>0.40625</v>
      </c>
      <c r="C11" s="17">
        <f>IFERROR(INDEX(tblClassList[],MATCH(SUMPRODUCT((tblClassList[DAY]=tblSchedule[[#Headers],[SUNDAY]])*($B11&gt;=tblClassList[START TIME])*($B11&lt;=tblClassList[END TIME]),tblClassList[UNIQUE]),tblClassList[UNIQUE],0),2),0)</f>
        <v>0</v>
      </c>
      <c r="D11" s="17">
        <f>IFERROR(INDEX(tblClassList[],MATCH(SUMPRODUCT((tblClassList[DAY]=tblSchedule[[#Headers],[MONDAY]])*($B11&gt;=tblClassList[START TIME])*($B11&lt;=tblClassList[END TIME]),tblClassList[UNIQUE]),tblClassList[UNIQUE],0),2),0)</f>
        <v>0</v>
      </c>
      <c r="E11" s="17">
        <f>IFERROR(INDEX(tblClassList[],MATCH(SUMPRODUCT((tblClassList[DAY]=tblSchedule[[#Headers],[TUESDAY]])*($B11&gt;=tblClassList[START TIME])*($B11&lt;=tblClassList[END TIME]),tblClassList[UNIQUE]),tblClassList[UNIQUE],0),2),0)</f>
        <v>0</v>
      </c>
      <c r="F11" s="17">
        <f>IFERROR(INDEX(tblClassList[],MATCH(SUMPRODUCT((tblClassList[DAY]=tblSchedule[[#Headers],[WEDNESDAY]])*($B11&gt;=tblClassList[START TIME])*($B11&lt;=tblClassList[END TIME]),tblClassList[UNIQUE]),tblClassList[UNIQUE],0),2),0)</f>
        <v>0</v>
      </c>
      <c r="G11" s="17">
        <f>IFERROR(INDEX(tblClassList[],MATCH(SUMPRODUCT((tblClassList[DAY]=tblSchedule[[#Headers],[THURSDAY]])*($B11&gt;=tblClassList[START TIME])*($B11&lt;=tblClassList[END TIME]),tblClassList[UNIQUE]),tblClassList[UNIQUE],0),2),0)</f>
        <v>0</v>
      </c>
      <c r="H11" s="17">
        <f>IFERROR(INDEX(tblClassList[],MATCH(SUMPRODUCT((tblClassList[DAY]=tblSchedule[[#Headers],[FRIDAY]])*($B11&gt;=tblClassList[START TIME])*($B11&lt;=tblClassList[END TIME]),tblClassList[UNIQUE]),tblClassList[UNIQUE],0),2),0)</f>
        <v>0</v>
      </c>
      <c r="I11" s="17">
        <f>IFERROR(INDEX(tblClassList[],MATCH(SUMPRODUCT((tblClassList[DAY]=tblSchedule[[#Headers],[SATURDAY]])*($B11&gt;=tblClassList[START TIME])*($B11&lt;=tblClassList[END TIME]),tblClassList[UNIQUE]),tblClassList[UNIQUE],0),2),0)</f>
        <v>0</v>
      </c>
    </row>
    <row r="12" customHeight="1" spans="2:9">
      <c r="B12" s="16">
        <f t="shared" si="0"/>
        <v>0.416666666666667</v>
      </c>
      <c r="C12" s="17">
        <f>IFERROR(INDEX(tblClassList[],MATCH(SUMPRODUCT((tblClassList[DAY]=tblSchedule[[#Headers],[SUNDAY]])*($B12&gt;=tblClassList[START TIME])*($B12&lt;=tblClassList[END TIME]),tblClassList[UNIQUE]),tblClassList[UNIQUE],0),2),0)</f>
        <v>0</v>
      </c>
      <c r="D12" s="17">
        <f>IFERROR(INDEX(tblClassList[],MATCH(SUMPRODUCT((tblClassList[DAY]=tblSchedule[[#Headers],[MONDAY]])*($B12&gt;=tblClassList[START TIME])*($B12&lt;=tblClassList[END TIME]),tblClassList[UNIQUE]),tblClassList[UNIQUE],0),2),0)</f>
        <v>0</v>
      </c>
      <c r="E12" s="17">
        <f>IFERROR(INDEX(tblClassList[],MATCH(SUMPRODUCT((tblClassList[DAY]=tblSchedule[[#Headers],[TUESDAY]])*($B12&gt;=tblClassList[START TIME])*($B12&lt;=tblClassList[END TIME]),tblClassList[UNIQUE]),tblClassList[UNIQUE],0),2),0)</f>
        <v>0</v>
      </c>
      <c r="F12" s="17">
        <f>IFERROR(INDEX(tblClassList[],MATCH(SUMPRODUCT((tblClassList[DAY]=tblSchedule[[#Headers],[WEDNESDAY]])*($B12&gt;=tblClassList[START TIME])*($B12&lt;=tblClassList[END TIME]),tblClassList[UNIQUE]),tblClassList[UNIQUE],0),2),0)</f>
        <v>0</v>
      </c>
      <c r="G12" s="17">
        <f>IFERROR(INDEX(tblClassList[],MATCH(SUMPRODUCT((tblClassList[DAY]=tblSchedule[[#Headers],[THURSDAY]])*($B12&gt;=tblClassList[START TIME])*($B12&lt;=tblClassList[END TIME]),tblClassList[UNIQUE]),tblClassList[UNIQUE],0),2),0)</f>
        <v>0</v>
      </c>
      <c r="H12" s="17">
        <f>IFERROR(INDEX(tblClassList[],MATCH(SUMPRODUCT((tblClassList[DAY]=tblSchedule[[#Headers],[FRIDAY]])*($B12&gt;=tblClassList[START TIME])*($B12&lt;=tblClassList[END TIME]),tblClassList[UNIQUE]),tblClassList[UNIQUE],0),2),0)</f>
        <v>0</v>
      </c>
      <c r="I12" s="17">
        <f>IFERROR(INDEX(tblClassList[],MATCH(SUMPRODUCT((tblClassList[DAY]=tblSchedule[[#Headers],[SATURDAY]])*($B12&gt;=tblClassList[START TIME])*($B12&lt;=tblClassList[END TIME]),tblClassList[UNIQUE]),tblClassList[UNIQUE],0),2),0)</f>
        <v>0</v>
      </c>
    </row>
    <row r="13" customHeight="1" spans="2:9">
      <c r="B13" s="16">
        <f t="shared" si="0"/>
        <v>0.427083333333333</v>
      </c>
      <c r="C13" s="17">
        <f>IFERROR(INDEX(tblClassList[],MATCH(SUMPRODUCT((tblClassList[DAY]=tblSchedule[[#Headers],[SUNDAY]])*($B13&gt;=tblClassList[START TIME])*($B13&lt;=tblClassList[END TIME]),tblClassList[UNIQUE]),tblClassList[UNIQUE],0),2),0)</f>
        <v>0</v>
      </c>
      <c r="D13" s="17">
        <f>IFERROR(INDEX(tblClassList[],MATCH(SUMPRODUCT((tblClassList[DAY]=tblSchedule[[#Headers],[MONDAY]])*($B13&gt;=tblClassList[START TIME])*($B13&lt;=tblClassList[END TIME]),tblClassList[UNIQUE]),tblClassList[UNIQUE],0),2),0)</f>
        <v>0</v>
      </c>
      <c r="E13" s="17">
        <f>IFERROR(INDEX(tblClassList[],MATCH(SUMPRODUCT((tblClassList[DAY]=tblSchedule[[#Headers],[TUESDAY]])*($B13&gt;=tblClassList[START TIME])*($B13&lt;=tblClassList[END TIME]),tblClassList[UNIQUE]),tblClassList[UNIQUE],0),2),0)</f>
        <v>0</v>
      </c>
      <c r="F13" s="17">
        <f>IFERROR(INDEX(tblClassList[],MATCH(SUMPRODUCT((tblClassList[DAY]=tblSchedule[[#Headers],[WEDNESDAY]])*($B13&gt;=tblClassList[START TIME])*($B13&lt;=tblClassList[END TIME]),tblClassList[UNIQUE]),tblClassList[UNIQUE],0),2),0)</f>
        <v>0</v>
      </c>
      <c r="G13" s="17">
        <f>IFERROR(INDEX(tblClassList[],MATCH(SUMPRODUCT((tblClassList[DAY]=tblSchedule[[#Headers],[THURSDAY]])*($B13&gt;=tblClassList[START TIME])*($B13&lt;=tblClassList[END TIME]),tblClassList[UNIQUE]),tblClassList[UNIQUE],0),2),0)</f>
        <v>0</v>
      </c>
      <c r="H13" s="17">
        <f>IFERROR(INDEX(tblClassList[],MATCH(SUMPRODUCT((tblClassList[DAY]=tblSchedule[[#Headers],[FRIDAY]])*($B13&gt;=tblClassList[START TIME])*($B13&lt;=tblClassList[END TIME]),tblClassList[UNIQUE]),tblClassList[UNIQUE],0),2),0)</f>
        <v>0</v>
      </c>
      <c r="I13" s="17">
        <f>IFERROR(INDEX(tblClassList[],MATCH(SUMPRODUCT((tblClassList[DAY]=tblSchedule[[#Headers],[SATURDAY]])*($B13&gt;=tblClassList[START TIME])*($B13&lt;=tblClassList[END TIME]),tblClassList[UNIQUE]),tblClassList[UNIQUE],0),2),0)</f>
        <v>0</v>
      </c>
    </row>
    <row r="14" customHeight="1" spans="2:9">
      <c r="B14" s="16">
        <f t="shared" si="0"/>
        <v>0.4375</v>
      </c>
      <c r="C14" s="17">
        <f>IFERROR(INDEX(tblClassList[],MATCH(SUMPRODUCT((tblClassList[DAY]=tblSchedule[[#Headers],[SUNDAY]])*($B14&gt;=tblClassList[START TIME])*($B14&lt;=tblClassList[END TIME]),tblClassList[UNIQUE]),tblClassList[UNIQUE],0),2),0)</f>
        <v>0</v>
      </c>
      <c r="D14" s="17">
        <f>IFERROR(INDEX(tblClassList[],MATCH(SUMPRODUCT((tblClassList[DAY]=tblSchedule[[#Headers],[MONDAY]])*($B14&gt;=tblClassList[START TIME])*($B14&lt;=tblClassList[END TIME]),tblClassList[UNIQUE]),tblClassList[UNIQUE],0),2),0)</f>
        <v>0</v>
      </c>
      <c r="E14" s="17">
        <f>IFERROR(INDEX(tblClassList[],MATCH(SUMPRODUCT((tblClassList[DAY]=tblSchedule[[#Headers],[TUESDAY]])*($B14&gt;=tblClassList[START TIME])*($B14&lt;=tblClassList[END TIME]),tblClassList[UNIQUE]),tblClassList[UNIQUE],0),2),0)</f>
        <v>0</v>
      </c>
      <c r="F14" s="17">
        <f>IFERROR(INDEX(tblClassList[],MATCH(SUMPRODUCT((tblClassList[DAY]=tblSchedule[[#Headers],[WEDNESDAY]])*($B14&gt;=tblClassList[START TIME])*($B14&lt;=tblClassList[END TIME]),tblClassList[UNIQUE]),tblClassList[UNIQUE],0),2),0)</f>
        <v>0</v>
      </c>
      <c r="G14" s="17">
        <f>IFERROR(INDEX(tblClassList[],MATCH(SUMPRODUCT((tblClassList[DAY]=tblSchedule[[#Headers],[THURSDAY]])*($B14&gt;=tblClassList[START TIME])*($B14&lt;=tblClassList[END TIME]),tblClassList[UNIQUE]),tblClassList[UNIQUE],0),2),0)</f>
        <v>0</v>
      </c>
      <c r="H14" s="17">
        <f>IFERROR(INDEX(tblClassList[],MATCH(SUMPRODUCT((tblClassList[DAY]=tblSchedule[[#Headers],[FRIDAY]])*($B14&gt;=tblClassList[START TIME])*($B14&lt;=tblClassList[END TIME]),tblClassList[UNIQUE]),tblClassList[UNIQUE],0),2),0)</f>
        <v>0</v>
      </c>
      <c r="I14" s="17">
        <f>IFERROR(INDEX(tblClassList[],MATCH(SUMPRODUCT((tblClassList[DAY]=tblSchedule[[#Headers],[SATURDAY]])*($B14&gt;=tblClassList[START TIME])*($B14&lt;=tblClassList[END TIME]),tblClassList[UNIQUE]),tblClassList[UNIQUE],0),2),0)</f>
        <v>0</v>
      </c>
    </row>
    <row r="15" customHeight="1" spans="2:9">
      <c r="B15" s="16">
        <f t="shared" si="0"/>
        <v>0.447916666666667</v>
      </c>
      <c r="C15" s="17">
        <f>IFERROR(INDEX(tblClassList[],MATCH(SUMPRODUCT((tblClassList[DAY]=tblSchedule[[#Headers],[SUNDAY]])*($B15&gt;=tblClassList[START TIME])*($B15&lt;=tblClassList[END TIME]),tblClassList[UNIQUE]),tblClassList[UNIQUE],0),2),0)</f>
        <v>0</v>
      </c>
      <c r="D15" s="17">
        <f>IFERROR(INDEX(tblClassList[],MATCH(SUMPRODUCT((tblClassList[DAY]=tblSchedule[[#Headers],[MONDAY]])*($B15&gt;=tblClassList[START TIME])*($B15&lt;=tblClassList[END TIME]),tblClassList[UNIQUE]),tblClassList[UNIQUE],0),2),0)</f>
        <v>0</v>
      </c>
      <c r="E15" s="17">
        <f>IFERROR(INDEX(tblClassList[],MATCH(SUMPRODUCT((tblClassList[DAY]=tblSchedule[[#Headers],[TUESDAY]])*($B15&gt;=tblClassList[START TIME])*($B15&lt;=tblClassList[END TIME]),tblClassList[UNIQUE]),tblClassList[UNIQUE],0),2),0)</f>
        <v>0</v>
      </c>
      <c r="F15" s="17">
        <f>IFERROR(INDEX(tblClassList[],MATCH(SUMPRODUCT((tblClassList[DAY]=tblSchedule[[#Headers],[WEDNESDAY]])*($B15&gt;=tblClassList[START TIME])*($B15&lt;=tblClassList[END TIME]),tblClassList[UNIQUE]),tblClassList[UNIQUE],0),2),0)</f>
        <v>0</v>
      </c>
      <c r="G15" s="17">
        <f>IFERROR(INDEX(tblClassList[],MATCH(SUMPRODUCT((tblClassList[DAY]=tblSchedule[[#Headers],[THURSDAY]])*($B15&gt;=tblClassList[START TIME])*($B15&lt;=tblClassList[END TIME]),tblClassList[UNIQUE]),tblClassList[UNIQUE],0),2),0)</f>
        <v>0</v>
      </c>
      <c r="H15" s="17">
        <f>IFERROR(INDEX(tblClassList[],MATCH(SUMPRODUCT((tblClassList[DAY]=tblSchedule[[#Headers],[FRIDAY]])*($B15&gt;=tblClassList[START TIME])*($B15&lt;=tblClassList[END TIME]),tblClassList[UNIQUE]),tblClassList[UNIQUE],0),2),0)</f>
        <v>0</v>
      </c>
      <c r="I15" s="17">
        <f>IFERROR(INDEX(tblClassList[],MATCH(SUMPRODUCT((tblClassList[DAY]=tblSchedule[[#Headers],[SATURDAY]])*($B15&gt;=tblClassList[START TIME])*($B15&lt;=tblClassList[END TIME]),tblClassList[UNIQUE]),tblClassList[UNIQUE],0),2),0)</f>
        <v>0</v>
      </c>
    </row>
    <row r="16" customHeight="1" spans="2:9">
      <c r="B16" s="16">
        <f t="shared" si="0"/>
        <v>0.458333333333334</v>
      </c>
      <c r="C16" s="17">
        <f>IFERROR(INDEX(tblClassList[],MATCH(SUMPRODUCT((tblClassList[DAY]=tblSchedule[[#Headers],[SUNDAY]])*($B16&gt;=tblClassList[START TIME])*($B16&lt;=tblClassList[END TIME]),tblClassList[UNIQUE]),tblClassList[UNIQUE],0),2),0)</f>
        <v>0</v>
      </c>
      <c r="D16" s="17">
        <f>IFERROR(INDEX(tblClassList[],MATCH(SUMPRODUCT((tblClassList[DAY]=tblSchedule[[#Headers],[MONDAY]])*($B16&gt;=tblClassList[START TIME])*($B16&lt;=tblClassList[END TIME]),tblClassList[UNIQUE]),tblClassList[UNIQUE],0),2),0)</f>
        <v>0</v>
      </c>
      <c r="E16" s="17" t="str">
        <f>IFERROR(INDEX(tblClassList[],MATCH(SUMPRODUCT((tblClassList[DAY]=tblSchedule[[#Headers],[TUESDAY]])*($B16&gt;=tblClassList[START TIME])*($B16&lt;=tblClassList[END TIME]),tblClassList[UNIQUE]),tblClassList[UNIQUE],0),2),0)</f>
        <v>HPE-295</v>
      </c>
      <c r="F16" s="17">
        <f>IFERROR(INDEX(tblClassList[],MATCH(SUMPRODUCT((tblClassList[DAY]=tblSchedule[[#Headers],[WEDNESDAY]])*($B16&gt;=tblClassList[START TIME])*($B16&lt;=tblClassList[END TIME]),tblClassList[UNIQUE]),tblClassList[UNIQUE],0),2),0)</f>
        <v>0</v>
      </c>
      <c r="G16" s="17" t="str">
        <f>IFERROR(INDEX(tblClassList[],MATCH(SUMPRODUCT((tblClassList[DAY]=tblSchedule[[#Headers],[THURSDAY]])*($B16&gt;=tblClassList[START TIME])*($B16&lt;=tblClassList[END TIME]),tblClassList[UNIQUE]),tblClassList[UNIQUE],0),2),0)</f>
        <v>HPE-295</v>
      </c>
      <c r="H16" s="17">
        <f>IFERROR(INDEX(tblClassList[],MATCH(SUMPRODUCT((tblClassList[DAY]=tblSchedule[[#Headers],[FRIDAY]])*($B16&gt;=tblClassList[START TIME])*($B16&lt;=tblClassList[END TIME]),tblClassList[UNIQUE]),tblClassList[UNIQUE],0),2),0)</f>
        <v>0</v>
      </c>
      <c r="I16" s="17">
        <f>IFERROR(INDEX(tblClassList[],MATCH(SUMPRODUCT((tblClassList[DAY]=tblSchedule[[#Headers],[SATURDAY]])*($B16&gt;=tblClassList[START TIME])*($B16&lt;=tblClassList[END TIME]),tblClassList[UNIQUE]),tblClassList[UNIQUE],0),2),0)</f>
        <v>0</v>
      </c>
    </row>
    <row r="17" customHeight="1" spans="2:9">
      <c r="B17" s="16">
        <f t="shared" si="0"/>
        <v>0.46875</v>
      </c>
      <c r="C17" s="17">
        <f>IFERROR(INDEX(tblClassList[],MATCH(SUMPRODUCT((tblClassList[DAY]=tblSchedule[[#Headers],[SUNDAY]])*($B17&gt;=tblClassList[START TIME])*($B17&lt;=tblClassList[END TIME]),tblClassList[UNIQUE]),tblClassList[UNIQUE],0),2),0)</f>
        <v>0</v>
      </c>
      <c r="D17" s="17">
        <f>IFERROR(INDEX(tblClassList[],MATCH(SUMPRODUCT((tblClassList[DAY]=tblSchedule[[#Headers],[MONDAY]])*($B17&gt;=tblClassList[START TIME])*($B17&lt;=tblClassList[END TIME]),tblClassList[UNIQUE]),tblClassList[UNIQUE],0),2),0)</f>
        <v>0</v>
      </c>
      <c r="E17" s="17" t="str">
        <f>IFERROR(INDEX(tblClassList[],MATCH(SUMPRODUCT((tblClassList[DAY]=tblSchedule[[#Headers],[TUESDAY]])*($B17&gt;=tblClassList[START TIME])*($B17&lt;=tblClassList[END TIME]),tblClassList[UNIQUE]),tblClassList[UNIQUE],0),2),0)</f>
        <v>HPE-295</v>
      </c>
      <c r="F17" s="17">
        <f>IFERROR(INDEX(tblClassList[],MATCH(SUMPRODUCT((tblClassList[DAY]=tblSchedule[[#Headers],[WEDNESDAY]])*($B17&gt;=tblClassList[START TIME])*($B17&lt;=tblClassList[END TIME]),tblClassList[UNIQUE]),tblClassList[UNIQUE],0),2),0)</f>
        <v>0</v>
      </c>
      <c r="G17" s="17" t="str">
        <f>IFERROR(INDEX(tblClassList[],MATCH(SUMPRODUCT((tblClassList[DAY]=tblSchedule[[#Headers],[THURSDAY]])*($B17&gt;=tblClassList[START TIME])*($B17&lt;=tblClassList[END TIME]),tblClassList[UNIQUE]),tblClassList[UNIQUE],0),2),0)</f>
        <v>HPE-295</v>
      </c>
      <c r="H17" s="17">
        <f>IFERROR(INDEX(tblClassList[],MATCH(SUMPRODUCT((tblClassList[DAY]=tblSchedule[[#Headers],[FRIDAY]])*($B17&gt;=tblClassList[START TIME])*($B17&lt;=tblClassList[END TIME]),tblClassList[UNIQUE]),tblClassList[UNIQUE],0),2),0)</f>
        <v>0</v>
      </c>
      <c r="I17" s="17">
        <f>IFERROR(INDEX(tblClassList[],MATCH(SUMPRODUCT((tblClassList[DAY]=tblSchedule[[#Headers],[SATURDAY]])*($B17&gt;=tblClassList[START TIME])*($B17&lt;=tblClassList[END TIME]),tblClassList[UNIQUE]),tblClassList[UNIQUE],0),2),0)</f>
        <v>0</v>
      </c>
    </row>
    <row r="18" customHeight="1" spans="2:9">
      <c r="B18" s="16">
        <f t="shared" si="0"/>
        <v>0.479166666666667</v>
      </c>
      <c r="C18" s="17">
        <f>IFERROR(INDEX(tblClassList[],MATCH(SUMPRODUCT((tblClassList[DAY]=tblSchedule[[#Headers],[SUNDAY]])*($B18&gt;=tblClassList[START TIME])*($B18&lt;=tblClassList[END TIME]),tblClassList[UNIQUE]),tblClassList[UNIQUE],0),2),0)</f>
        <v>0</v>
      </c>
      <c r="D18" s="17">
        <f>IFERROR(INDEX(tblClassList[],MATCH(SUMPRODUCT((tblClassList[DAY]=tblSchedule[[#Headers],[MONDAY]])*($B18&gt;=tblClassList[START TIME])*($B18&lt;=tblClassList[END TIME]),tblClassList[UNIQUE]),tblClassList[UNIQUE],0),2),0)</f>
        <v>0</v>
      </c>
      <c r="E18" s="17" t="str">
        <f>IFERROR(INDEX(tblClassList[],MATCH(SUMPRODUCT((tblClassList[DAY]=tblSchedule[[#Headers],[TUESDAY]])*($B18&gt;=tblClassList[START TIME])*($B18&lt;=tblClassList[END TIME]),tblClassList[UNIQUE]),tblClassList[UNIQUE],0),2),0)</f>
        <v>HPE-295</v>
      </c>
      <c r="F18" s="17">
        <f>IFERROR(INDEX(tblClassList[],MATCH(SUMPRODUCT((tblClassList[DAY]=tblSchedule[[#Headers],[WEDNESDAY]])*($B18&gt;=tblClassList[START TIME])*($B18&lt;=tblClassList[END TIME]),tblClassList[UNIQUE]),tblClassList[UNIQUE],0),2),0)</f>
        <v>0</v>
      </c>
      <c r="G18" s="17" t="str">
        <f>IFERROR(INDEX(tblClassList[],MATCH(SUMPRODUCT((tblClassList[DAY]=tblSchedule[[#Headers],[THURSDAY]])*($B18&gt;=tblClassList[START TIME])*($B18&lt;=tblClassList[END TIME]),tblClassList[UNIQUE]),tblClassList[UNIQUE],0),2),0)</f>
        <v>HPE-295</v>
      </c>
      <c r="H18" s="17">
        <f>IFERROR(INDEX(tblClassList[],MATCH(SUMPRODUCT((tblClassList[DAY]=tblSchedule[[#Headers],[FRIDAY]])*($B18&gt;=tblClassList[START TIME])*($B18&lt;=tblClassList[END TIME]),tblClassList[UNIQUE]),tblClassList[UNIQUE],0),2),0)</f>
        <v>0</v>
      </c>
      <c r="I18" s="17">
        <f>IFERROR(INDEX(tblClassList[],MATCH(SUMPRODUCT((tblClassList[DAY]=tblSchedule[[#Headers],[SATURDAY]])*($B18&gt;=tblClassList[START TIME])*($B18&lt;=tblClassList[END TIME]),tblClassList[UNIQUE]),tblClassList[UNIQUE],0),2),0)</f>
        <v>0</v>
      </c>
    </row>
    <row r="19" customHeight="1" spans="2:9">
      <c r="B19" s="16">
        <f t="shared" si="0"/>
        <v>0.489583333333334</v>
      </c>
      <c r="C19" s="17">
        <f>IFERROR(INDEX(tblClassList[],MATCH(SUMPRODUCT((tblClassList[DAY]=tblSchedule[[#Headers],[SUNDAY]])*($B19&gt;=tblClassList[START TIME])*($B19&lt;=tblClassList[END TIME]),tblClassList[UNIQUE]),tblClassList[UNIQUE],0),2),0)</f>
        <v>0</v>
      </c>
      <c r="D19" s="17">
        <f>IFERROR(INDEX(tblClassList[],MATCH(SUMPRODUCT((tblClassList[DAY]=tblSchedule[[#Headers],[MONDAY]])*($B19&gt;=tblClassList[START TIME])*($B19&lt;=tblClassList[END TIME]),tblClassList[UNIQUE]),tblClassList[UNIQUE],0),2),0)</f>
        <v>0</v>
      </c>
      <c r="E19" s="17" t="str">
        <f>IFERROR(INDEX(tblClassList[],MATCH(SUMPRODUCT((tblClassList[DAY]=tblSchedule[[#Headers],[TUESDAY]])*($B19&gt;=tblClassList[START TIME])*($B19&lt;=tblClassList[END TIME]),tblClassList[UNIQUE]),tblClassList[UNIQUE],0),2),0)</f>
        <v>HPE-295</v>
      </c>
      <c r="F19" s="17">
        <f>IFERROR(INDEX(tblClassList[],MATCH(SUMPRODUCT((tblClassList[DAY]=tblSchedule[[#Headers],[WEDNESDAY]])*($B19&gt;=tblClassList[START TIME])*($B19&lt;=tblClassList[END TIME]),tblClassList[UNIQUE]),tblClassList[UNIQUE],0),2),0)</f>
        <v>0</v>
      </c>
      <c r="G19" s="17" t="str">
        <f>IFERROR(INDEX(tblClassList[],MATCH(SUMPRODUCT((tblClassList[DAY]=tblSchedule[[#Headers],[THURSDAY]])*($B19&gt;=tblClassList[START TIME])*($B19&lt;=tblClassList[END TIME]),tblClassList[UNIQUE]),tblClassList[UNIQUE],0),2),0)</f>
        <v>HPE-295</v>
      </c>
      <c r="H19" s="17">
        <f>IFERROR(INDEX(tblClassList[],MATCH(SUMPRODUCT((tblClassList[DAY]=tblSchedule[[#Headers],[FRIDAY]])*($B19&gt;=tblClassList[START TIME])*($B19&lt;=tblClassList[END TIME]),tblClassList[UNIQUE]),tblClassList[UNIQUE],0),2),0)</f>
        <v>0</v>
      </c>
      <c r="I19" s="17">
        <f>IFERROR(INDEX(tblClassList[],MATCH(SUMPRODUCT((tblClassList[DAY]=tblSchedule[[#Headers],[SATURDAY]])*($B19&gt;=tblClassList[START TIME])*($B19&lt;=tblClassList[END TIME]),tblClassList[UNIQUE]),tblClassList[UNIQUE],0),2),0)</f>
        <v>0</v>
      </c>
    </row>
    <row r="20" customHeight="1" spans="2:9">
      <c r="B20" s="16">
        <f t="shared" si="0"/>
        <v>0.5</v>
      </c>
      <c r="C20" s="17">
        <f>IFERROR(INDEX(tblClassList[],MATCH(SUMPRODUCT((tblClassList[DAY]=tblSchedule[[#Headers],[SUNDAY]])*($B20&gt;=tblClassList[START TIME])*($B20&lt;=tblClassList[END TIME]),tblClassList[UNIQUE]),tblClassList[UNIQUE],0),2),0)</f>
        <v>0</v>
      </c>
      <c r="D20" s="17">
        <f>IFERROR(INDEX(tblClassList[],MATCH(SUMPRODUCT((tblClassList[DAY]=tblSchedule[[#Headers],[MONDAY]])*($B20&gt;=tblClassList[START TIME])*($B20&lt;=tblClassList[END TIME]),tblClassList[UNIQUE]),tblClassList[UNIQUE],0),2),0)</f>
        <v>0</v>
      </c>
      <c r="E20" s="17" t="str">
        <f>IFERROR(INDEX(tblClassList[],MATCH(SUMPRODUCT((tblClassList[DAY]=tblSchedule[[#Headers],[TUESDAY]])*($B20&gt;=tblClassList[START TIME])*($B20&lt;=tblClassList[END TIME]),tblClassList[UNIQUE]),tblClassList[UNIQUE],0),2),0)</f>
        <v>HPE-295</v>
      </c>
      <c r="F20" s="17">
        <f>IFERROR(INDEX(tblClassList[],MATCH(SUMPRODUCT((tblClassList[DAY]=tblSchedule[[#Headers],[WEDNESDAY]])*($B20&gt;=tblClassList[START TIME])*($B20&lt;=tblClassList[END TIME]),tblClassList[UNIQUE]),tblClassList[UNIQUE],0),2),0)</f>
        <v>0</v>
      </c>
      <c r="G20" s="17" t="str">
        <f>IFERROR(INDEX(tblClassList[],MATCH(SUMPRODUCT((tblClassList[DAY]=tblSchedule[[#Headers],[THURSDAY]])*($B20&gt;=tblClassList[START TIME])*($B20&lt;=tblClassList[END TIME]),tblClassList[UNIQUE]),tblClassList[UNIQUE],0),2),0)</f>
        <v>HPE-295</v>
      </c>
      <c r="H20" s="17">
        <f>IFERROR(INDEX(tblClassList[],MATCH(SUMPRODUCT((tblClassList[DAY]=tblSchedule[[#Headers],[FRIDAY]])*($B20&gt;=tblClassList[START TIME])*($B20&lt;=tblClassList[END TIME]),tblClassList[UNIQUE]),tblClassList[UNIQUE],0),2),0)</f>
        <v>0</v>
      </c>
      <c r="I20" s="17">
        <f>IFERROR(INDEX(tblClassList[],MATCH(SUMPRODUCT((tblClassList[DAY]=tblSchedule[[#Headers],[SATURDAY]])*($B20&gt;=tblClassList[START TIME])*($B20&lt;=tblClassList[END TIME]),tblClassList[UNIQUE]),tblClassList[UNIQUE],0),2),0)</f>
        <v>0</v>
      </c>
    </row>
    <row r="21" customHeight="1" spans="2:9">
      <c r="B21" s="16">
        <f t="shared" si="0"/>
        <v>0.510416666666667</v>
      </c>
      <c r="C21" s="17">
        <f>IFERROR(INDEX(tblClassList[],MATCH(SUMPRODUCT((tblClassList[DAY]=tblSchedule[[#Headers],[SUNDAY]])*($B21&gt;=tblClassList[START TIME])*($B21&lt;=tblClassList[END TIME]),tblClassList[UNIQUE]),tblClassList[UNIQUE],0),2),0)</f>
        <v>0</v>
      </c>
      <c r="D21" s="17">
        <f>IFERROR(INDEX(tblClassList[],MATCH(SUMPRODUCT((tblClassList[DAY]=tblSchedule[[#Headers],[MONDAY]])*($B21&gt;=tblClassList[START TIME])*($B21&lt;=tblClassList[END TIME]),tblClassList[UNIQUE]),tblClassList[UNIQUE],0),2),0)</f>
        <v>0</v>
      </c>
      <c r="E21" s="17">
        <f>IFERROR(INDEX(tblClassList[],MATCH(SUMPRODUCT((tblClassList[DAY]=tblSchedule[[#Headers],[TUESDAY]])*($B21&gt;=tblClassList[START TIME])*($B21&lt;=tblClassList[END TIME]),tblClassList[UNIQUE]),tblClassList[UNIQUE],0),2),0)</f>
        <v>0</v>
      </c>
      <c r="F21" s="17">
        <f>IFERROR(INDEX(tblClassList[],MATCH(SUMPRODUCT((tblClassList[DAY]=tblSchedule[[#Headers],[WEDNESDAY]])*($B21&gt;=tblClassList[START TIME])*($B21&lt;=tblClassList[END TIME]),tblClassList[UNIQUE]),tblClassList[UNIQUE],0),2),0)</f>
        <v>0</v>
      </c>
      <c r="G21" s="17">
        <f>IFERROR(INDEX(tblClassList[],MATCH(SUMPRODUCT((tblClassList[DAY]=tblSchedule[[#Headers],[THURSDAY]])*($B21&gt;=tblClassList[START TIME])*($B21&lt;=tblClassList[END TIME]),tblClassList[UNIQUE]),tblClassList[UNIQUE],0),2),0)</f>
        <v>0</v>
      </c>
      <c r="H21" s="17">
        <f>IFERROR(INDEX(tblClassList[],MATCH(SUMPRODUCT((tblClassList[DAY]=tblSchedule[[#Headers],[FRIDAY]])*($B21&gt;=tblClassList[START TIME])*($B21&lt;=tblClassList[END TIME]),tblClassList[UNIQUE]),tblClassList[UNIQUE],0),2),0)</f>
        <v>0</v>
      </c>
      <c r="I21" s="17">
        <f>IFERROR(INDEX(tblClassList[],MATCH(SUMPRODUCT((tblClassList[DAY]=tblSchedule[[#Headers],[SATURDAY]])*($B21&gt;=tblClassList[START TIME])*($B21&lt;=tblClassList[END TIME]),tblClassList[UNIQUE]),tblClassList[UNIQUE],0),2),0)</f>
        <v>0</v>
      </c>
    </row>
    <row r="22" customHeight="1" spans="2:9">
      <c r="B22" s="16">
        <f t="shared" si="0"/>
        <v>0.520833333333333</v>
      </c>
      <c r="C22" s="17">
        <f>IFERROR(INDEX(tblClassList[],MATCH(SUMPRODUCT((tblClassList[DAY]=tblSchedule[[#Headers],[SUNDAY]])*($B22&gt;=tblClassList[START TIME])*($B22&lt;=tblClassList[END TIME]),tblClassList[UNIQUE]),tblClassList[UNIQUE],0),2),0)</f>
        <v>0</v>
      </c>
      <c r="D22" s="17">
        <f>IFERROR(INDEX(tblClassList[],MATCH(SUMPRODUCT((tblClassList[DAY]=tblSchedule[[#Headers],[MONDAY]])*($B22&gt;=tblClassList[START TIME])*($B22&lt;=tblClassList[END TIME]),tblClassList[UNIQUE]),tblClassList[UNIQUE],0),2),0)</f>
        <v>0</v>
      </c>
      <c r="E22" s="17">
        <f>IFERROR(INDEX(tblClassList[],MATCH(SUMPRODUCT((tblClassList[DAY]=tblSchedule[[#Headers],[TUESDAY]])*($B22&gt;=tblClassList[START TIME])*($B22&lt;=tblClassList[END TIME]),tblClassList[UNIQUE]),tblClassList[UNIQUE],0),2),0)</f>
        <v>0</v>
      </c>
      <c r="F22" s="17">
        <f>IFERROR(INDEX(tblClassList[],MATCH(SUMPRODUCT((tblClassList[DAY]=tblSchedule[[#Headers],[WEDNESDAY]])*($B22&gt;=tblClassList[START TIME])*($B22&lt;=tblClassList[END TIME]),tblClassList[UNIQUE]),tblClassList[UNIQUE],0),2),0)</f>
        <v>0</v>
      </c>
      <c r="G22" s="17">
        <f>IFERROR(INDEX(tblClassList[],MATCH(SUMPRODUCT((tblClassList[DAY]=tblSchedule[[#Headers],[THURSDAY]])*($B22&gt;=tblClassList[START TIME])*($B22&lt;=tblClassList[END TIME]),tblClassList[UNIQUE]),tblClassList[UNIQUE],0),2),0)</f>
        <v>0</v>
      </c>
      <c r="H22" s="17">
        <f>IFERROR(INDEX(tblClassList[],MATCH(SUMPRODUCT((tblClassList[DAY]=tblSchedule[[#Headers],[FRIDAY]])*($B22&gt;=tblClassList[START TIME])*($B22&lt;=tblClassList[END TIME]),tblClassList[UNIQUE]),tblClassList[UNIQUE],0),2),0)</f>
        <v>0</v>
      </c>
      <c r="I22" s="17">
        <f>IFERROR(INDEX(tblClassList[],MATCH(SUMPRODUCT((tblClassList[DAY]=tblSchedule[[#Headers],[SATURDAY]])*($B22&gt;=tblClassList[START TIME])*($B22&lt;=tblClassList[END TIME]),tblClassList[UNIQUE]),tblClassList[UNIQUE],0),2),0)</f>
        <v>0</v>
      </c>
    </row>
    <row r="23" customHeight="1" spans="2:9">
      <c r="B23" s="16">
        <f t="shared" si="0"/>
        <v>0.53125</v>
      </c>
      <c r="C23" s="17">
        <f>IFERROR(INDEX(tblClassList[],MATCH(SUMPRODUCT((tblClassList[DAY]=tblSchedule[[#Headers],[SUNDAY]])*($B23&gt;=tblClassList[START TIME])*($B23&lt;=tblClassList[END TIME]),tblClassList[UNIQUE]),tblClassList[UNIQUE],0),2),0)</f>
        <v>0</v>
      </c>
      <c r="D23" s="17">
        <f>IFERROR(INDEX(tblClassList[],MATCH(SUMPRODUCT((tblClassList[DAY]=tblSchedule[[#Headers],[MONDAY]])*($B23&gt;=tblClassList[START TIME])*($B23&lt;=tblClassList[END TIME]),tblClassList[UNIQUE]),tblClassList[UNIQUE],0),2),0)</f>
        <v>0</v>
      </c>
      <c r="E23" s="17">
        <f>IFERROR(INDEX(tblClassList[],MATCH(SUMPRODUCT((tblClassList[DAY]=tblSchedule[[#Headers],[TUESDAY]])*($B23&gt;=tblClassList[START TIME])*($B23&lt;=tblClassList[END TIME]),tblClassList[UNIQUE]),tblClassList[UNIQUE],0),2),0)</f>
        <v>0</v>
      </c>
      <c r="F23" s="17">
        <f>IFERROR(INDEX(tblClassList[],MATCH(SUMPRODUCT((tblClassList[DAY]=tblSchedule[[#Headers],[WEDNESDAY]])*($B23&gt;=tblClassList[START TIME])*($B23&lt;=tblClassList[END TIME]),tblClassList[UNIQUE]),tblClassList[UNIQUE],0),2),0)</f>
        <v>0</v>
      </c>
      <c r="G23" s="17">
        <f>IFERROR(INDEX(tblClassList[],MATCH(SUMPRODUCT((tblClassList[DAY]=tblSchedule[[#Headers],[THURSDAY]])*($B23&gt;=tblClassList[START TIME])*($B23&lt;=tblClassList[END TIME]),tblClassList[UNIQUE]),tblClassList[UNIQUE],0),2),0)</f>
        <v>0</v>
      </c>
      <c r="H23" s="17">
        <f>IFERROR(INDEX(tblClassList[],MATCH(SUMPRODUCT((tblClassList[DAY]=tblSchedule[[#Headers],[FRIDAY]])*($B23&gt;=tblClassList[START TIME])*($B23&lt;=tblClassList[END TIME]),tblClassList[UNIQUE]),tblClassList[UNIQUE],0),2),0)</f>
        <v>0</v>
      </c>
      <c r="I23" s="17">
        <f>IFERROR(INDEX(tblClassList[],MATCH(SUMPRODUCT((tblClassList[DAY]=tblSchedule[[#Headers],[SATURDAY]])*($B23&gt;=tblClassList[START TIME])*($B23&lt;=tblClassList[END TIME]),tblClassList[UNIQUE]),tblClassList[UNIQUE],0),2),0)</f>
        <v>0</v>
      </c>
    </row>
    <row r="24" customHeight="1" spans="2:9">
      <c r="B24" s="16">
        <f t="shared" si="0"/>
        <v>0.541666666666667</v>
      </c>
      <c r="C24" s="17">
        <f>IFERROR(INDEX(tblClassList[],MATCH(SUMPRODUCT((tblClassList[DAY]=tblSchedule[[#Headers],[SUNDAY]])*($B24&gt;=tblClassList[START TIME])*($B24&lt;=tblClassList[END TIME]),tblClassList[UNIQUE]),tblClassList[UNIQUE],0),2),0)</f>
        <v>0</v>
      </c>
      <c r="D24" s="17" t="str">
        <f>IFERROR(INDEX(tblClassList[],MATCH(SUMPRODUCT((tblClassList[DAY]=tblSchedule[[#Headers],[MONDAY]])*($B24&gt;=tblClassList[START TIME])*($B24&lt;=tblClassList[END TIME]),tblClassList[UNIQUE]),tblClassList[UNIQUE],0),2),0)</f>
        <v>WR-121</v>
      </c>
      <c r="E24" s="17">
        <f>IFERROR(INDEX(tblClassList[],MATCH(SUMPRODUCT((tblClassList[DAY]=tblSchedule[[#Headers],[TUESDAY]])*($B24&gt;=tblClassList[START TIME])*($B24&lt;=tblClassList[END TIME]),tblClassList[UNIQUE]),tblClassList[UNIQUE],0),2),0)</f>
        <v>0</v>
      </c>
      <c r="F24" s="17" t="str">
        <f>IFERROR(INDEX(tblClassList[],MATCH(SUMPRODUCT((tblClassList[DAY]=tblSchedule[[#Headers],[WEDNESDAY]])*($B24&gt;=tblClassList[START TIME])*($B24&lt;=tblClassList[END TIME]),tblClassList[UNIQUE]),tblClassList[UNIQUE],0),2),0)</f>
        <v>WR-121</v>
      </c>
      <c r="G24" s="17">
        <f>IFERROR(INDEX(tblClassList[],MATCH(SUMPRODUCT((tblClassList[DAY]=tblSchedule[[#Headers],[THURSDAY]])*($B24&gt;=tblClassList[START TIME])*($B24&lt;=tblClassList[END TIME]),tblClassList[UNIQUE]),tblClassList[UNIQUE],0),2),0)</f>
        <v>0</v>
      </c>
      <c r="H24" s="17">
        <f>IFERROR(INDEX(tblClassList[],MATCH(SUMPRODUCT((tblClassList[DAY]=tblSchedule[[#Headers],[FRIDAY]])*($B24&gt;=tblClassList[START TIME])*($B24&lt;=tblClassList[END TIME]),tblClassList[UNIQUE]),tblClassList[UNIQUE],0),2),0)</f>
        <v>0</v>
      </c>
      <c r="I24" s="17">
        <f>IFERROR(INDEX(tblClassList[],MATCH(SUMPRODUCT((tblClassList[DAY]=tblSchedule[[#Headers],[SATURDAY]])*($B24&gt;=tblClassList[START TIME])*($B24&lt;=tblClassList[END TIME]),tblClassList[UNIQUE]),tblClassList[UNIQUE],0),2),0)</f>
        <v>0</v>
      </c>
    </row>
    <row r="25" customHeight="1" spans="2:9">
      <c r="B25" s="16">
        <f t="shared" si="0"/>
        <v>0.552083333333333</v>
      </c>
      <c r="C25" s="17">
        <f>IFERROR(INDEX(tblClassList[],MATCH(SUMPRODUCT((tblClassList[DAY]=tblSchedule[[#Headers],[SUNDAY]])*($B25&gt;=tblClassList[START TIME])*($B25&lt;=tblClassList[END TIME]),tblClassList[UNIQUE]),tblClassList[UNIQUE],0),2),0)</f>
        <v>0</v>
      </c>
      <c r="D25" s="17" t="str">
        <f>IFERROR(INDEX(tblClassList[],MATCH(SUMPRODUCT((tblClassList[DAY]=tblSchedule[[#Headers],[MONDAY]])*($B25&gt;=tblClassList[START TIME])*($B25&lt;=tblClassList[END TIME]),tblClassList[UNIQUE]),tblClassList[UNIQUE],0),2),0)</f>
        <v>WR-121</v>
      </c>
      <c r="E25" s="17">
        <f>IFERROR(INDEX(tblClassList[],MATCH(SUMPRODUCT((tblClassList[DAY]=tblSchedule[[#Headers],[TUESDAY]])*($B25&gt;=tblClassList[START TIME])*($B25&lt;=tblClassList[END TIME]),tblClassList[UNIQUE]),tblClassList[UNIQUE],0),2),0)</f>
        <v>0</v>
      </c>
      <c r="F25" s="17" t="str">
        <f>IFERROR(INDEX(tblClassList[],MATCH(SUMPRODUCT((tblClassList[DAY]=tblSchedule[[#Headers],[WEDNESDAY]])*($B25&gt;=tblClassList[START TIME])*($B25&lt;=tblClassList[END TIME]),tblClassList[UNIQUE]),tblClassList[UNIQUE],0),2),0)</f>
        <v>WR-121</v>
      </c>
      <c r="G25" s="17">
        <f>IFERROR(INDEX(tblClassList[],MATCH(SUMPRODUCT((tblClassList[DAY]=tblSchedule[[#Headers],[THURSDAY]])*($B25&gt;=tblClassList[START TIME])*($B25&lt;=tblClassList[END TIME]),tblClassList[UNIQUE]),tblClassList[UNIQUE],0),2),0)</f>
        <v>0</v>
      </c>
      <c r="H25" s="17">
        <f>IFERROR(INDEX(tblClassList[],MATCH(SUMPRODUCT((tblClassList[DAY]=tblSchedule[[#Headers],[FRIDAY]])*($B25&gt;=tblClassList[START TIME])*($B25&lt;=tblClassList[END TIME]),tblClassList[UNIQUE]),tblClassList[UNIQUE],0),2),0)</f>
        <v>0</v>
      </c>
      <c r="I25" s="17">
        <f>IFERROR(INDEX(tblClassList[],MATCH(SUMPRODUCT((tblClassList[DAY]=tblSchedule[[#Headers],[SATURDAY]])*($B25&gt;=tblClassList[START TIME])*($B25&lt;=tblClassList[END TIME]),tblClassList[UNIQUE]),tblClassList[UNIQUE],0),2),0)</f>
        <v>0</v>
      </c>
    </row>
    <row r="26" customHeight="1" spans="2:9">
      <c r="B26" s="16">
        <f t="shared" si="0"/>
        <v>0.5625</v>
      </c>
      <c r="C26" s="17">
        <f>IFERROR(INDEX(tblClassList[],MATCH(SUMPRODUCT((tblClassList[DAY]=tblSchedule[[#Headers],[SUNDAY]])*($B26&gt;=tblClassList[START TIME])*($B26&lt;=tblClassList[END TIME]),tblClassList[UNIQUE]),tblClassList[UNIQUE],0),2),0)</f>
        <v>0</v>
      </c>
      <c r="D26" s="17" t="str">
        <f>IFERROR(INDEX(tblClassList[],MATCH(SUMPRODUCT((tblClassList[DAY]=tblSchedule[[#Headers],[MONDAY]])*($B26&gt;=tblClassList[START TIME])*($B26&lt;=tblClassList[END TIME]),tblClassList[UNIQUE]),tblClassList[UNIQUE],0),2),0)</f>
        <v>WR-121</v>
      </c>
      <c r="E26" s="17">
        <f>IFERROR(INDEX(tblClassList[],MATCH(SUMPRODUCT((tblClassList[DAY]=tblSchedule[[#Headers],[TUESDAY]])*($B26&gt;=tblClassList[START TIME])*($B26&lt;=tblClassList[END TIME]),tblClassList[UNIQUE]),tblClassList[UNIQUE],0),2),0)</f>
        <v>0</v>
      </c>
      <c r="F26" s="17" t="str">
        <f>IFERROR(INDEX(tblClassList[],MATCH(SUMPRODUCT((tblClassList[DAY]=tblSchedule[[#Headers],[WEDNESDAY]])*($B26&gt;=tblClassList[START TIME])*($B26&lt;=tblClassList[END TIME]),tblClassList[UNIQUE]),tblClassList[UNIQUE],0),2),0)</f>
        <v>WR-121</v>
      </c>
      <c r="G26" s="17">
        <f>IFERROR(INDEX(tblClassList[],MATCH(SUMPRODUCT((tblClassList[DAY]=tblSchedule[[#Headers],[THURSDAY]])*($B26&gt;=tblClassList[START TIME])*($B26&lt;=tblClassList[END TIME]),tblClassList[UNIQUE]),tblClassList[UNIQUE],0),2),0)</f>
        <v>0</v>
      </c>
      <c r="H26" s="17">
        <f>IFERROR(INDEX(tblClassList[],MATCH(SUMPRODUCT((tblClassList[DAY]=tblSchedule[[#Headers],[FRIDAY]])*($B26&gt;=tblClassList[START TIME])*($B26&lt;=tblClassList[END TIME]),tblClassList[UNIQUE]),tblClassList[UNIQUE],0),2),0)</f>
        <v>0</v>
      </c>
      <c r="I26" s="17">
        <f>IFERROR(INDEX(tblClassList[],MATCH(SUMPRODUCT((tblClassList[DAY]=tblSchedule[[#Headers],[SATURDAY]])*($B26&gt;=tblClassList[START TIME])*($B26&lt;=tblClassList[END TIME]),tblClassList[UNIQUE]),tblClassList[UNIQUE],0),2),0)</f>
        <v>0</v>
      </c>
    </row>
    <row r="27" customHeight="1" spans="2:9">
      <c r="B27" s="16">
        <f t="shared" si="0"/>
        <v>0.572916666666667</v>
      </c>
      <c r="C27" s="17">
        <f>IFERROR(INDEX(tblClassList[],MATCH(SUMPRODUCT((tblClassList[DAY]=tblSchedule[[#Headers],[SUNDAY]])*($B27&gt;=tblClassList[START TIME])*($B27&lt;=tblClassList[END TIME]),tblClassList[UNIQUE]),tblClassList[UNIQUE],0),2),0)</f>
        <v>0</v>
      </c>
      <c r="D27" s="17" t="str">
        <f>IFERROR(INDEX(tblClassList[],MATCH(SUMPRODUCT((tblClassList[DAY]=tblSchedule[[#Headers],[MONDAY]])*($B27&gt;=tblClassList[START TIME])*($B27&lt;=tblClassList[END TIME]),tblClassList[UNIQUE]),tblClassList[UNIQUE],0),2),0)</f>
        <v>WR-121</v>
      </c>
      <c r="E27" s="17">
        <f>IFERROR(INDEX(tblClassList[],MATCH(SUMPRODUCT((tblClassList[DAY]=tblSchedule[[#Headers],[TUESDAY]])*($B27&gt;=tblClassList[START TIME])*($B27&lt;=tblClassList[END TIME]),tblClassList[UNIQUE]),tblClassList[UNIQUE],0),2),0)</f>
        <v>0</v>
      </c>
      <c r="F27" s="17" t="str">
        <f>IFERROR(INDEX(tblClassList[],MATCH(SUMPRODUCT((tblClassList[DAY]=tblSchedule[[#Headers],[WEDNESDAY]])*($B27&gt;=tblClassList[START TIME])*($B27&lt;=tblClassList[END TIME]),tblClassList[UNIQUE]),tblClassList[UNIQUE],0),2),0)</f>
        <v>WR-121</v>
      </c>
      <c r="G27" s="17">
        <f>IFERROR(INDEX(tblClassList[],MATCH(SUMPRODUCT((tblClassList[DAY]=tblSchedule[[#Headers],[THURSDAY]])*($B27&gt;=tblClassList[START TIME])*($B27&lt;=tblClassList[END TIME]),tblClassList[UNIQUE]),tblClassList[UNIQUE],0),2),0)</f>
        <v>0</v>
      </c>
      <c r="H27" s="17">
        <f>IFERROR(INDEX(tblClassList[],MATCH(SUMPRODUCT((tblClassList[DAY]=tblSchedule[[#Headers],[FRIDAY]])*($B27&gt;=tblClassList[START TIME])*($B27&lt;=tblClassList[END TIME]),tblClassList[UNIQUE]),tblClassList[UNIQUE],0),2),0)</f>
        <v>0</v>
      </c>
      <c r="I27" s="17">
        <f>IFERROR(INDEX(tblClassList[],MATCH(SUMPRODUCT((tblClassList[DAY]=tblSchedule[[#Headers],[SATURDAY]])*($B27&gt;=tblClassList[START TIME])*($B27&lt;=tblClassList[END TIME]),tblClassList[UNIQUE]),tblClassList[UNIQUE],0),2),0)</f>
        <v>0</v>
      </c>
    </row>
    <row r="28" customHeight="1" spans="2:9">
      <c r="B28" s="16">
        <f t="shared" si="0"/>
        <v>0.583333333333333</v>
      </c>
      <c r="C28" s="17">
        <f>IFERROR(INDEX(tblClassList[],MATCH(SUMPRODUCT((tblClassList[DAY]=tblSchedule[[#Headers],[SUNDAY]])*($B28&gt;=tblClassList[START TIME])*($B28&lt;=tblClassList[END TIME]),tblClassList[UNIQUE]),tblClassList[UNIQUE],0),2),0)</f>
        <v>0</v>
      </c>
      <c r="D28" s="17" t="str">
        <f>IFERROR(INDEX(tblClassList[],MATCH(SUMPRODUCT((tblClassList[DAY]=tblSchedule[[#Headers],[MONDAY]])*($B28&gt;=tblClassList[START TIME])*($B28&lt;=tblClassList[END TIME]),tblClassList[UNIQUE]),tblClassList[UNIQUE],0),2),0)</f>
        <v>WR-121</v>
      </c>
      <c r="E28" s="17">
        <f>IFERROR(INDEX(tblClassList[],MATCH(SUMPRODUCT((tblClassList[DAY]=tblSchedule[[#Headers],[TUESDAY]])*($B28&gt;=tblClassList[START TIME])*($B28&lt;=tblClassList[END TIME]),tblClassList[UNIQUE]),tblClassList[UNIQUE],0),2),0)</f>
        <v>0</v>
      </c>
      <c r="F28" s="17" t="str">
        <f>IFERROR(INDEX(tblClassList[],MATCH(SUMPRODUCT((tblClassList[DAY]=tblSchedule[[#Headers],[WEDNESDAY]])*($B28&gt;=tblClassList[START TIME])*($B28&lt;=tblClassList[END TIME]),tblClassList[UNIQUE]),tblClassList[UNIQUE],0),2),0)</f>
        <v>WR-121</v>
      </c>
      <c r="G28" s="17">
        <f>IFERROR(INDEX(tblClassList[],MATCH(SUMPRODUCT((tblClassList[DAY]=tblSchedule[[#Headers],[THURSDAY]])*($B28&gt;=tblClassList[START TIME])*($B28&lt;=tblClassList[END TIME]),tblClassList[UNIQUE]),tblClassList[UNIQUE],0),2),0)</f>
        <v>0</v>
      </c>
      <c r="H28" s="17">
        <f>IFERROR(INDEX(tblClassList[],MATCH(SUMPRODUCT((tblClassList[DAY]=tblSchedule[[#Headers],[FRIDAY]])*($B28&gt;=tblClassList[START TIME])*($B28&lt;=tblClassList[END TIME]),tblClassList[UNIQUE]),tblClassList[UNIQUE],0),2),0)</f>
        <v>0</v>
      </c>
      <c r="I28" s="17">
        <f>IFERROR(INDEX(tblClassList[],MATCH(SUMPRODUCT((tblClassList[DAY]=tblSchedule[[#Headers],[SATURDAY]])*($B28&gt;=tblClassList[START TIME])*($B28&lt;=tblClassList[END TIME]),tblClassList[UNIQUE]),tblClassList[UNIQUE],0),2),0)</f>
        <v>0</v>
      </c>
    </row>
    <row r="29" customHeight="1" spans="2:9">
      <c r="B29" s="16">
        <f t="shared" si="0"/>
        <v>0.59375</v>
      </c>
      <c r="C29" s="17">
        <f>IFERROR(INDEX(tblClassList[],MATCH(SUMPRODUCT((tblClassList[DAY]=tblSchedule[[#Headers],[SUNDAY]])*($B29&gt;=tblClassList[START TIME])*($B29&lt;=tblClassList[END TIME]),tblClassList[UNIQUE]),tblClassList[UNIQUE],0),2),0)</f>
        <v>0</v>
      </c>
      <c r="D29" s="17">
        <f>IFERROR(INDEX(tblClassList[],MATCH(SUMPRODUCT((tblClassList[DAY]=tblSchedule[[#Headers],[MONDAY]])*($B29&gt;=tblClassList[START TIME])*($B29&lt;=tblClassList[END TIME]),tblClassList[UNIQUE]),tblClassList[UNIQUE],0),2),0)</f>
        <v>0</v>
      </c>
      <c r="E29" s="17">
        <f>IFERROR(INDEX(tblClassList[],MATCH(SUMPRODUCT((tblClassList[DAY]=tblSchedule[[#Headers],[TUESDAY]])*($B29&gt;=tblClassList[START TIME])*($B29&lt;=tblClassList[END TIME]),tblClassList[UNIQUE]),tblClassList[UNIQUE],0),2),0)</f>
        <v>0</v>
      </c>
      <c r="F29" s="17">
        <f>IFERROR(INDEX(tblClassList[],MATCH(SUMPRODUCT((tblClassList[DAY]=tblSchedule[[#Headers],[WEDNESDAY]])*($B29&gt;=tblClassList[START TIME])*($B29&lt;=tblClassList[END TIME]),tblClassList[UNIQUE]),tblClassList[UNIQUE],0),2),0)</f>
        <v>0</v>
      </c>
      <c r="G29" s="17">
        <f>IFERROR(INDEX(tblClassList[],MATCH(SUMPRODUCT((tblClassList[DAY]=tblSchedule[[#Headers],[THURSDAY]])*($B29&gt;=tblClassList[START TIME])*($B29&lt;=tblClassList[END TIME]),tblClassList[UNIQUE]),tblClassList[UNIQUE],0),2),0)</f>
        <v>0</v>
      </c>
      <c r="H29" s="17">
        <f>IFERROR(INDEX(tblClassList[],MATCH(SUMPRODUCT((tblClassList[DAY]=tblSchedule[[#Headers],[FRIDAY]])*($B29&gt;=tblClassList[START TIME])*($B29&lt;=tblClassList[END TIME]),tblClassList[UNIQUE]),tblClassList[UNIQUE],0),2),0)</f>
        <v>0</v>
      </c>
      <c r="I29" s="17">
        <f>IFERROR(INDEX(tblClassList[],MATCH(SUMPRODUCT((tblClassList[DAY]=tblSchedule[[#Headers],[SATURDAY]])*($B29&gt;=tblClassList[START TIME])*($B29&lt;=tblClassList[END TIME]),tblClassList[UNIQUE]),tblClassList[UNIQUE],0),2),0)</f>
        <v>0</v>
      </c>
    </row>
    <row r="30" customHeight="1" spans="2:9">
      <c r="B30" s="16">
        <f t="shared" si="0"/>
        <v>0.604166666666667</v>
      </c>
      <c r="C30" s="17">
        <f>IFERROR(INDEX(tblClassList[],MATCH(SUMPRODUCT((tblClassList[DAY]=tblSchedule[[#Headers],[SUNDAY]])*($B30&gt;=tblClassList[START TIME])*($B30&lt;=tblClassList[END TIME]),tblClassList[UNIQUE]),tblClassList[UNIQUE],0),2),0)</f>
        <v>0</v>
      </c>
      <c r="D30" s="17">
        <f>IFERROR(INDEX(tblClassList[],MATCH(SUMPRODUCT((tblClassList[DAY]=tblSchedule[[#Headers],[MONDAY]])*($B30&gt;=tblClassList[START TIME])*($B30&lt;=tblClassList[END TIME]),tblClassList[UNIQUE]),tblClassList[UNIQUE],0),2),0)</f>
        <v>0</v>
      </c>
      <c r="E30" s="17">
        <f>IFERROR(INDEX(tblClassList[],MATCH(SUMPRODUCT((tblClassList[DAY]=tblSchedule[[#Headers],[TUESDAY]])*($B30&gt;=tblClassList[START TIME])*($B30&lt;=tblClassList[END TIME]),tblClassList[UNIQUE]),tblClassList[UNIQUE],0),2),0)</f>
        <v>0</v>
      </c>
      <c r="F30" s="17">
        <f>IFERROR(INDEX(tblClassList[],MATCH(SUMPRODUCT((tblClassList[DAY]=tblSchedule[[#Headers],[WEDNESDAY]])*($B30&gt;=tblClassList[START TIME])*($B30&lt;=tblClassList[END TIME]),tblClassList[UNIQUE]),tblClassList[UNIQUE],0),2),0)</f>
        <v>0</v>
      </c>
      <c r="G30" s="17">
        <f>IFERROR(INDEX(tblClassList[],MATCH(SUMPRODUCT((tblClassList[DAY]=tblSchedule[[#Headers],[THURSDAY]])*($B30&gt;=tblClassList[START TIME])*($B30&lt;=tblClassList[END TIME]),tblClassList[UNIQUE]),tblClassList[UNIQUE],0),2),0)</f>
        <v>0</v>
      </c>
      <c r="H30" s="17">
        <f>IFERROR(INDEX(tblClassList[],MATCH(SUMPRODUCT((tblClassList[DAY]=tblSchedule[[#Headers],[FRIDAY]])*($B30&gt;=tblClassList[START TIME])*($B30&lt;=tblClassList[END TIME]),tblClassList[UNIQUE]),tblClassList[UNIQUE],0),2),0)</f>
        <v>0</v>
      </c>
      <c r="I30" s="17">
        <f>IFERROR(INDEX(tblClassList[],MATCH(SUMPRODUCT((tblClassList[DAY]=tblSchedule[[#Headers],[SATURDAY]])*($B30&gt;=tblClassList[START TIME])*($B30&lt;=tblClassList[END TIME]),tblClassList[UNIQUE]),tblClassList[UNIQUE],0),2),0)</f>
        <v>0</v>
      </c>
    </row>
    <row r="31" customHeight="1" spans="2:9">
      <c r="B31" s="16">
        <f t="shared" si="0"/>
        <v>0.614583333333333</v>
      </c>
      <c r="C31" s="17">
        <f>IFERROR(INDEX(tblClassList[],MATCH(SUMPRODUCT((tblClassList[DAY]=tblSchedule[[#Headers],[SUNDAY]])*($B31&gt;=tblClassList[START TIME])*($B31&lt;=tblClassList[END TIME]),tblClassList[UNIQUE]),tblClassList[UNIQUE],0),2),0)</f>
        <v>0</v>
      </c>
      <c r="D31" s="17">
        <f>IFERROR(INDEX(tblClassList[],MATCH(SUMPRODUCT((tblClassList[DAY]=tblSchedule[[#Headers],[MONDAY]])*($B31&gt;=tblClassList[START TIME])*($B31&lt;=tblClassList[END TIME]),tblClassList[UNIQUE]),tblClassList[UNIQUE],0),2),0)</f>
        <v>0</v>
      </c>
      <c r="E31" s="17">
        <f>IFERROR(INDEX(tblClassList[],MATCH(SUMPRODUCT((tblClassList[DAY]=tblSchedule[[#Headers],[TUESDAY]])*($B31&gt;=tblClassList[START TIME])*($B31&lt;=tblClassList[END TIME]),tblClassList[UNIQUE]),tblClassList[UNIQUE],0),2),0)</f>
        <v>0</v>
      </c>
      <c r="F31" s="17">
        <f>IFERROR(INDEX(tblClassList[],MATCH(SUMPRODUCT((tblClassList[DAY]=tblSchedule[[#Headers],[WEDNESDAY]])*($B31&gt;=tblClassList[START TIME])*($B31&lt;=tblClassList[END TIME]),tblClassList[UNIQUE]),tblClassList[UNIQUE],0),2),0)</f>
        <v>0</v>
      </c>
      <c r="G31" s="17">
        <f>IFERROR(INDEX(tblClassList[],MATCH(SUMPRODUCT((tblClassList[DAY]=tblSchedule[[#Headers],[THURSDAY]])*($B31&gt;=tblClassList[START TIME])*($B31&lt;=tblClassList[END TIME]),tblClassList[UNIQUE]),tblClassList[UNIQUE],0),2),0)</f>
        <v>0</v>
      </c>
      <c r="H31" s="17">
        <f>IFERROR(INDEX(tblClassList[],MATCH(SUMPRODUCT((tblClassList[DAY]=tblSchedule[[#Headers],[FRIDAY]])*($B31&gt;=tblClassList[START TIME])*($B31&lt;=tblClassList[END TIME]),tblClassList[UNIQUE]),tblClassList[UNIQUE],0),2),0)</f>
        <v>0</v>
      </c>
      <c r="I31" s="17">
        <f>IFERROR(INDEX(tblClassList[],MATCH(SUMPRODUCT((tblClassList[DAY]=tblSchedule[[#Headers],[SATURDAY]])*($B31&gt;=tblClassList[START TIME])*($B31&lt;=tblClassList[END TIME]),tblClassList[UNIQUE]),tblClassList[UNIQUE],0),2),0)</f>
        <v>0</v>
      </c>
    </row>
    <row r="32" customHeight="1" spans="2:9">
      <c r="B32" s="16">
        <f t="shared" si="0"/>
        <v>0.625</v>
      </c>
      <c r="C32" s="17">
        <f>IFERROR(INDEX(tblClassList[],MATCH(SUMPRODUCT((tblClassList[DAY]=tblSchedule[[#Headers],[SUNDAY]])*($B32&gt;=tblClassList[START TIME])*($B32&lt;=tblClassList[END TIME]),tblClassList[UNIQUE]),tblClassList[UNIQUE],0),2),0)</f>
        <v>0</v>
      </c>
      <c r="D32" s="17">
        <f>IFERROR(INDEX(tblClassList[],MATCH(SUMPRODUCT((tblClassList[DAY]=tblSchedule[[#Headers],[MONDAY]])*($B32&gt;=tblClassList[START TIME])*($B32&lt;=tblClassList[END TIME]),tblClassList[UNIQUE]),tblClassList[UNIQUE],0),2),0)</f>
        <v>0</v>
      </c>
      <c r="E32" s="17">
        <f>IFERROR(INDEX(tblClassList[],MATCH(SUMPRODUCT((tblClassList[DAY]=tblSchedule[[#Headers],[TUESDAY]])*($B32&gt;=tblClassList[START TIME])*($B32&lt;=tblClassList[END TIME]),tblClassList[UNIQUE]),tblClassList[UNIQUE],0),2),0)</f>
        <v>0</v>
      </c>
      <c r="F32" s="17">
        <f>IFERROR(INDEX(tblClassList[],MATCH(SUMPRODUCT((tblClassList[DAY]=tblSchedule[[#Headers],[WEDNESDAY]])*($B32&gt;=tblClassList[START TIME])*($B32&lt;=tblClassList[END TIME]),tblClassList[UNIQUE]),tblClassList[UNIQUE],0),2),0)</f>
        <v>0</v>
      </c>
      <c r="G32" s="17">
        <f>IFERROR(INDEX(tblClassList[],MATCH(SUMPRODUCT((tblClassList[DAY]=tblSchedule[[#Headers],[THURSDAY]])*($B32&gt;=tblClassList[START TIME])*($B32&lt;=tblClassList[END TIME]),tblClassList[UNIQUE]),tblClassList[UNIQUE],0),2),0)</f>
        <v>0</v>
      </c>
      <c r="H32" s="17">
        <f>IFERROR(INDEX(tblClassList[],MATCH(SUMPRODUCT((tblClassList[DAY]=tblSchedule[[#Headers],[FRIDAY]])*($B32&gt;=tblClassList[START TIME])*($B32&lt;=tblClassList[END TIME]),tblClassList[UNIQUE]),tblClassList[UNIQUE],0),2),0)</f>
        <v>0</v>
      </c>
      <c r="I32" s="17">
        <f>IFERROR(INDEX(tblClassList[],MATCH(SUMPRODUCT((tblClassList[DAY]=tblSchedule[[#Headers],[SATURDAY]])*($B32&gt;=tblClassList[START TIME])*($B32&lt;=tblClassList[END TIME]),tblClassList[UNIQUE]),tblClassList[UNIQUE],0),2),0)</f>
        <v>0</v>
      </c>
    </row>
    <row r="33" customHeight="1" spans="2:9">
      <c r="B33" s="16">
        <f t="shared" si="0"/>
        <v>0.635416666666666</v>
      </c>
      <c r="C33" s="17">
        <f>IFERROR(INDEX(tblClassList[],MATCH(SUMPRODUCT((tblClassList[DAY]=tblSchedule[[#Headers],[SUNDAY]])*($B33&gt;=tblClassList[START TIME])*($B33&lt;=tblClassList[END TIME]),tblClassList[UNIQUE]),tblClassList[UNIQUE],0),2),0)</f>
        <v>0</v>
      </c>
      <c r="D33" s="17">
        <f>IFERROR(INDEX(tblClassList[],MATCH(SUMPRODUCT((tblClassList[DAY]=tblSchedule[[#Headers],[MONDAY]])*($B33&gt;=tblClassList[START TIME])*($B33&lt;=tblClassList[END TIME]),tblClassList[UNIQUE]),tblClassList[UNIQUE],0),2),0)</f>
        <v>0</v>
      </c>
      <c r="E33" s="17">
        <f>IFERROR(INDEX(tblClassList[],MATCH(SUMPRODUCT((tblClassList[DAY]=tblSchedule[[#Headers],[TUESDAY]])*($B33&gt;=tblClassList[START TIME])*($B33&lt;=tblClassList[END TIME]),tblClassList[UNIQUE]),tblClassList[UNIQUE],0),2),0)</f>
        <v>0</v>
      </c>
      <c r="F33" s="17">
        <f>IFERROR(INDEX(tblClassList[],MATCH(SUMPRODUCT((tblClassList[DAY]=tblSchedule[[#Headers],[WEDNESDAY]])*($B33&gt;=tblClassList[START TIME])*($B33&lt;=tblClassList[END TIME]),tblClassList[UNIQUE]),tblClassList[UNIQUE],0),2),0)</f>
        <v>0</v>
      </c>
      <c r="G33" s="17">
        <f>IFERROR(INDEX(tblClassList[],MATCH(SUMPRODUCT((tblClassList[DAY]=tblSchedule[[#Headers],[THURSDAY]])*($B33&gt;=tblClassList[START TIME])*($B33&lt;=tblClassList[END TIME]),tblClassList[UNIQUE]),tblClassList[UNIQUE],0),2),0)</f>
        <v>0</v>
      </c>
      <c r="H33" s="17">
        <f>IFERROR(INDEX(tblClassList[],MATCH(SUMPRODUCT((tblClassList[DAY]=tblSchedule[[#Headers],[FRIDAY]])*($B33&gt;=tblClassList[START TIME])*($B33&lt;=tblClassList[END TIME]),tblClassList[UNIQUE]),tblClassList[UNIQUE],0),2),0)</f>
        <v>0</v>
      </c>
      <c r="I33" s="17">
        <f>IFERROR(INDEX(tblClassList[],MATCH(SUMPRODUCT((tblClassList[DAY]=tblSchedule[[#Headers],[SATURDAY]])*($B33&gt;=tblClassList[START TIME])*($B33&lt;=tblClassList[END TIME]),tblClassList[UNIQUE]),tblClassList[UNIQUE],0),2),0)</f>
        <v>0</v>
      </c>
    </row>
    <row r="34" customHeight="1" spans="2:9">
      <c r="B34" s="16">
        <f t="shared" si="0"/>
        <v>0.645833333333333</v>
      </c>
      <c r="C34" s="17">
        <f>IFERROR(INDEX(tblClassList[],MATCH(SUMPRODUCT((tblClassList[DAY]=tblSchedule[[#Headers],[SUNDAY]])*($B34&gt;=tblClassList[START TIME])*($B34&lt;=tblClassList[END TIME]),tblClassList[UNIQUE]),tblClassList[UNIQUE],0),2),0)</f>
        <v>0</v>
      </c>
      <c r="D34" s="17">
        <f>IFERROR(INDEX(tblClassList[],MATCH(SUMPRODUCT((tblClassList[DAY]=tblSchedule[[#Headers],[MONDAY]])*($B34&gt;=tblClassList[START TIME])*($B34&lt;=tblClassList[END TIME]),tblClassList[UNIQUE]),tblClassList[UNIQUE],0),2),0)</f>
        <v>0</v>
      </c>
      <c r="E34" s="17">
        <f>IFERROR(INDEX(tblClassList[],MATCH(SUMPRODUCT((tblClassList[DAY]=tblSchedule[[#Headers],[TUESDAY]])*($B34&gt;=tblClassList[START TIME])*($B34&lt;=tblClassList[END TIME]),tblClassList[UNIQUE]),tblClassList[UNIQUE],0),2),0)</f>
        <v>0</v>
      </c>
      <c r="F34" s="17">
        <f>IFERROR(INDEX(tblClassList[],MATCH(SUMPRODUCT((tblClassList[DAY]=tblSchedule[[#Headers],[WEDNESDAY]])*($B34&gt;=tblClassList[START TIME])*($B34&lt;=tblClassList[END TIME]),tblClassList[UNIQUE]),tblClassList[UNIQUE],0),2),0)</f>
        <v>0</v>
      </c>
      <c r="G34" s="17">
        <f>IFERROR(INDEX(tblClassList[],MATCH(SUMPRODUCT((tblClassList[DAY]=tblSchedule[[#Headers],[THURSDAY]])*($B34&gt;=tblClassList[START TIME])*($B34&lt;=tblClassList[END TIME]),tblClassList[UNIQUE]),tblClassList[UNIQUE],0),2),0)</f>
        <v>0</v>
      </c>
      <c r="H34" s="17">
        <f>IFERROR(INDEX(tblClassList[],MATCH(SUMPRODUCT((tblClassList[DAY]=tblSchedule[[#Headers],[FRIDAY]])*($B34&gt;=tblClassList[START TIME])*($B34&lt;=tblClassList[END TIME]),tblClassList[UNIQUE]),tblClassList[UNIQUE],0),2),0)</f>
        <v>0</v>
      </c>
      <c r="I34" s="17">
        <f>IFERROR(INDEX(tblClassList[],MATCH(SUMPRODUCT((tblClassList[DAY]=tblSchedule[[#Headers],[SATURDAY]])*($B34&gt;=tblClassList[START TIME])*($B34&lt;=tblClassList[END TIME]),tblClassList[UNIQUE]),tblClassList[UNIQUE],0),2),0)</f>
        <v>0</v>
      </c>
    </row>
    <row r="35" customHeight="1" spans="2:9">
      <c r="B35" s="16">
        <f t="shared" si="0"/>
        <v>0.65625</v>
      </c>
      <c r="C35" s="17">
        <f>IFERROR(INDEX(tblClassList[],MATCH(SUMPRODUCT((tblClassList[DAY]=tblSchedule[[#Headers],[SUNDAY]])*($B35&gt;=tblClassList[START TIME])*($B35&lt;=tblClassList[END TIME]),tblClassList[UNIQUE]),tblClassList[UNIQUE],0),2),0)</f>
        <v>0</v>
      </c>
      <c r="D35" s="17">
        <f>IFERROR(INDEX(tblClassList[],MATCH(SUMPRODUCT((tblClassList[DAY]=tblSchedule[[#Headers],[MONDAY]])*($B35&gt;=tblClassList[START TIME])*($B35&lt;=tblClassList[END TIME]),tblClassList[UNIQUE]),tblClassList[UNIQUE],0),2),0)</f>
        <v>0</v>
      </c>
      <c r="E35" s="17">
        <f>IFERROR(INDEX(tblClassList[],MATCH(SUMPRODUCT((tblClassList[DAY]=tblSchedule[[#Headers],[TUESDAY]])*($B35&gt;=tblClassList[START TIME])*($B35&lt;=tblClassList[END TIME]),tblClassList[UNIQUE]),tblClassList[UNIQUE],0),2),0)</f>
        <v>0</v>
      </c>
      <c r="F35" s="17">
        <f>IFERROR(INDEX(tblClassList[],MATCH(SUMPRODUCT((tblClassList[DAY]=tblSchedule[[#Headers],[WEDNESDAY]])*($B35&gt;=tblClassList[START TIME])*($B35&lt;=tblClassList[END TIME]),tblClassList[UNIQUE]),tblClassList[UNIQUE],0),2),0)</f>
        <v>0</v>
      </c>
      <c r="G35" s="17">
        <f>IFERROR(INDEX(tblClassList[],MATCH(SUMPRODUCT((tblClassList[DAY]=tblSchedule[[#Headers],[THURSDAY]])*($B35&gt;=tblClassList[START TIME])*($B35&lt;=tblClassList[END TIME]),tblClassList[UNIQUE]),tblClassList[UNIQUE],0),2),0)</f>
        <v>0</v>
      </c>
      <c r="H35" s="17">
        <f>IFERROR(INDEX(tblClassList[],MATCH(SUMPRODUCT((tblClassList[DAY]=tblSchedule[[#Headers],[FRIDAY]])*($B35&gt;=tblClassList[START TIME])*($B35&lt;=tblClassList[END TIME]),tblClassList[UNIQUE]),tblClassList[UNIQUE],0),2),0)</f>
        <v>0</v>
      </c>
      <c r="I35" s="17">
        <f>IFERROR(INDEX(tblClassList[],MATCH(SUMPRODUCT((tblClassList[DAY]=tblSchedule[[#Headers],[SATURDAY]])*($B35&gt;=tblClassList[START TIME])*($B35&lt;=tblClassList[END TIME]),tblClassList[UNIQUE]),tblClassList[UNIQUE],0),2),0)</f>
        <v>0</v>
      </c>
    </row>
    <row r="36" customHeight="1" spans="2:9">
      <c r="B36" s="16">
        <f t="shared" si="0"/>
        <v>0.666666666666666</v>
      </c>
      <c r="C36" s="17">
        <f>IFERROR(INDEX(tblClassList[],MATCH(SUMPRODUCT((tblClassList[DAY]=tblSchedule[[#Headers],[SUNDAY]])*($B36&gt;=tblClassList[START TIME])*($B36&lt;=tblClassList[END TIME]),tblClassList[UNIQUE]),tblClassList[UNIQUE],0),2),0)</f>
        <v>0</v>
      </c>
      <c r="D36" s="17">
        <f>IFERROR(INDEX(tblClassList[],MATCH(SUMPRODUCT((tblClassList[DAY]=tblSchedule[[#Headers],[MONDAY]])*($B36&gt;=tblClassList[START TIME])*($B36&lt;=tblClassList[END TIME]),tblClassList[UNIQUE]),tblClassList[UNIQUE],0),2),0)</f>
        <v>0</v>
      </c>
      <c r="E36" s="17">
        <f>IFERROR(INDEX(tblClassList[],MATCH(SUMPRODUCT((tblClassList[DAY]=tblSchedule[[#Headers],[TUESDAY]])*($B36&gt;=tblClassList[START TIME])*($B36&lt;=tblClassList[END TIME]),tblClassList[UNIQUE]),tblClassList[UNIQUE],0),2),0)</f>
        <v>0</v>
      </c>
      <c r="F36" s="17">
        <f>IFERROR(INDEX(tblClassList[],MATCH(SUMPRODUCT((tblClassList[DAY]=tblSchedule[[#Headers],[WEDNESDAY]])*($B36&gt;=tblClassList[START TIME])*($B36&lt;=tblClassList[END TIME]),tblClassList[UNIQUE]),tblClassList[UNIQUE],0),2),0)</f>
        <v>0</v>
      </c>
      <c r="G36" s="17">
        <f>IFERROR(INDEX(tblClassList[],MATCH(SUMPRODUCT((tblClassList[DAY]=tblSchedule[[#Headers],[THURSDAY]])*($B36&gt;=tblClassList[START TIME])*($B36&lt;=tblClassList[END TIME]),tblClassList[UNIQUE]),tblClassList[UNIQUE],0),2),0)</f>
        <v>0</v>
      </c>
      <c r="H36" s="17">
        <f>IFERROR(INDEX(tblClassList[],MATCH(SUMPRODUCT((tblClassList[DAY]=tblSchedule[[#Headers],[FRIDAY]])*($B36&gt;=tblClassList[START TIME])*($B36&lt;=tblClassList[END TIME]),tblClassList[UNIQUE]),tblClassList[UNIQUE],0),2),0)</f>
        <v>0</v>
      </c>
      <c r="I36" s="17">
        <f>IFERROR(INDEX(tblClassList[],MATCH(SUMPRODUCT((tblClassList[DAY]=tblSchedule[[#Headers],[SATURDAY]])*($B36&gt;=tblClassList[START TIME])*($B36&lt;=tblClassList[END TIME]),tblClassList[UNIQUE]),tblClassList[UNIQUE],0),2),0)</f>
        <v>0</v>
      </c>
    </row>
    <row r="37" customHeight="1" spans="2:9">
      <c r="B37" s="16">
        <f t="shared" si="0"/>
        <v>0.677083333333333</v>
      </c>
      <c r="C37" s="17">
        <f>IFERROR(INDEX(tblClassList[],MATCH(SUMPRODUCT((tblClassList[DAY]=tblSchedule[[#Headers],[SUNDAY]])*($B37&gt;=tblClassList[START TIME])*($B37&lt;=tblClassList[END TIME]),tblClassList[UNIQUE]),tblClassList[UNIQUE],0),2),0)</f>
        <v>0</v>
      </c>
      <c r="D37" s="17" t="str">
        <f>IFERROR(INDEX(tblClassList[],MATCH(SUMPRODUCT((tblClassList[DAY]=tblSchedule[[#Headers],[MONDAY]])*($B37&gt;=tblClassList[START TIME])*($B37&lt;=tblClassList[END TIME]),tblClassList[UNIQUE]),tblClassList[UNIQUE],0),2),0)</f>
        <v>SP-111</v>
      </c>
      <c r="E37" s="17">
        <f>IFERROR(INDEX(tblClassList[],MATCH(SUMPRODUCT((tblClassList[DAY]=tblSchedule[[#Headers],[TUESDAY]])*($B37&gt;=tblClassList[START TIME])*($B37&lt;=tblClassList[END TIME]),tblClassList[UNIQUE]),tblClassList[UNIQUE],0),2),0)</f>
        <v>0</v>
      </c>
      <c r="F37" s="17">
        <f>IFERROR(INDEX(tblClassList[],MATCH(SUMPRODUCT((tblClassList[DAY]=tblSchedule[[#Headers],[WEDNESDAY]])*($B37&gt;=tblClassList[START TIME])*($B37&lt;=tblClassList[END TIME]),tblClassList[UNIQUE]),tblClassList[UNIQUE],0),2),0)</f>
        <v>0</v>
      </c>
      <c r="G37" s="17">
        <f>IFERROR(INDEX(tblClassList[],MATCH(SUMPRODUCT((tblClassList[DAY]=tblSchedule[[#Headers],[THURSDAY]])*($B37&gt;=tblClassList[START TIME])*($B37&lt;=tblClassList[END TIME]),tblClassList[UNIQUE]),tblClassList[UNIQUE],0),2),0)</f>
        <v>0</v>
      </c>
      <c r="H37" s="17">
        <f>IFERROR(INDEX(tblClassList[],MATCH(SUMPRODUCT((tblClassList[DAY]=tblSchedule[[#Headers],[FRIDAY]])*($B37&gt;=tblClassList[START TIME])*($B37&lt;=tblClassList[END TIME]),tblClassList[UNIQUE]),tblClassList[UNIQUE],0),2),0)</f>
        <v>0</v>
      </c>
      <c r="I37" s="17">
        <f>IFERROR(INDEX(tblClassList[],MATCH(SUMPRODUCT((tblClassList[DAY]=tblSchedule[[#Headers],[SATURDAY]])*($B37&gt;=tblClassList[START TIME])*($B37&lt;=tblClassList[END TIME]),tblClassList[UNIQUE]),tblClassList[UNIQUE],0),2),0)</f>
        <v>0</v>
      </c>
    </row>
    <row r="38" customHeight="1" spans="2:9">
      <c r="B38" s="16">
        <f t="shared" si="0"/>
        <v>0.6875</v>
      </c>
      <c r="C38" s="17">
        <f>IFERROR(INDEX(tblClassList[],MATCH(SUMPRODUCT((tblClassList[DAY]=tblSchedule[[#Headers],[SUNDAY]])*($B38&gt;=tblClassList[START TIME])*($B38&lt;=tblClassList[END TIME]),tblClassList[UNIQUE]),tblClassList[UNIQUE],0),2),0)</f>
        <v>0</v>
      </c>
      <c r="D38" s="17" t="str">
        <f>IFERROR(INDEX(tblClassList[],MATCH(SUMPRODUCT((tblClassList[DAY]=tblSchedule[[#Headers],[MONDAY]])*($B38&gt;=tblClassList[START TIME])*($B38&lt;=tblClassList[END TIME]),tblClassList[UNIQUE]),tblClassList[UNIQUE],0),2),0)</f>
        <v>SP-111</v>
      </c>
      <c r="E38" s="17">
        <f>IFERROR(INDEX(tblClassList[],MATCH(SUMPRODUCT((tblClassList[DAY]=tblSchedule[[#Headers],[TUESDAY]])*($B38&gt;=tblClassList[START TIME])*($B38&lt;=tblClassList[END TIME]),tblClassList[UNIQUE]),tblClassList[UNIQUE],0),2),0)</f>
        <v>0</v>
      </c>
      <c r="F38" s="17">
        <f>IFERROR(INDEX(tblClassList[],MATCH(SUMPRODUCT((tblClassList[DAY]=tblSchedule[[#Headers],[WEDNESDAY]])*($B38&gt;=tblClassList[START TIME])*($B38&lt;=tblClassList[END TIME]),tblClassList[UNIQUE]),tblClassList[UNIQUE],0),2),0)</f>
        <v>0</v>
      </c>
      <c r="G38" s="17">
        <f>IFERROR(INDEX(tblClassList[],MATCH(SUMPRODUCT((tblClassList[DAY]=tblSchedule[[#Headers],[THURSDAY]])*($B38&gt;=tblClassList[START TIME])*($B38&lt;=tblClassList[END TIME]),tblClassList[UNIQUE]),tblClassList[UNIQUE],0),2),0)</f>
        <v>0</v>
      </c>
      <c r="H38" s="17">
        <f>IFERROR(INDEX(tblClassList[],MATCH(SUMPRODUCT((tblClassList[DAY]=tblSchedule[[#Headers],[FRIDAY]])*($B38&gt;=tblClassList[START TIME])*($B38&lt;=tblClassList[END TIME]),tblClassList[UNIQUE]),tblClassList[UNIQUE],0),2),0)</f>
        <v>0</v>
      </c>
      <c r="I38" s="17">
        <f>IFERROR(INDEX(tblClassList[],MATCH(SUMPRODUCT((tblClassList[DAY]=tblSchedule[[#Headers],[SATURDAY]])*($B38&gt;=tblClassList[START TIME])*($B38&lt;=tblClassList[END TIME]),tblClassList[UNIQUE]),tblClassList[UNIQUE],0),2),0)</f>
        <v>0</v>
      </c>
    </row>
    <row r="39" customHeight="1" spans="2:9">
      <c r="B39" s="16">
        <f t="shared" si="0"/>
        <v>0.697916666666666</v>
      </c>
      <c r="C39" s="17">
        <f>IFERROR(INDEX(tblClassList[],MATCH(SUMPRODUCT((tblClassList[DAY]=tblSchedule[[#Headers],[SUNDAY]])*($B39&gt;=tblClassList[START TIME])*($B39&lt;=tblClassList[END TIME]),tblClassList[UNIQUE]),tblClassList[UNIQUE],0),2),0)</f>
        <v>0</v>
      </c>
      <c r="D39" s="17" t="str">
        <f>IFERROR(INDEX(tblClassList[],MATCH(SUMPRODUCT((tblClassList[DAY]=tblSchedule[[#Headers],[MONDAY]])*($B39&gt;=tblClassList[START TIME])*($B39&lt;=tblClassList[END TIME]),tblClassList[UNIQUE]),tblClassList[UNIQUE],0),2),0)</f>
        <v>SP-111</v>
      </c>
      <c r="E39" s="17">
        <f>IFERROR(INDEX(tblClassList[],MATCH(SUMPRODUCT((tblClassList[DAY]=tblSchedule[[#Headers],[TUESDAY]])*($B39&gt;=tblClassList[START TIME])*($B39&lt;=tblClassList[END TIME]),tblClassList[UNIQUE]),tblClassList[UNIQUE],0),2),0)</f>
        <v>0</v>
      </c>
      <c r="F39" s="17">
        <f>IFERROR(INDEX(tblClassList[],MATCH(SUMPRODUCT((tblClassList[DAY]=tblSchedule[[#Headers],[WEDNESDAY]])*($B39&gt;=tblClassList[START TIME])*($B39&lt;=tblClassList[END TIME]),tblClassList[UNIQUE]),tblClassList[UNIQUE],0),2),0)</f>
        <v>0</v>
      </c>
      <c r="G39" s="17">
        <f>IFERROR(INDEX(tblClassList[],MATCH(SUMPRODUCT((tblClassList[DAY]=tblSchedule[[#Headers],[THURSDAY]])*($B39&gt;=tblClassList[START TIME])*($B39&lt;=tblClassList[END TIME]),tblClassList[UNIQUE]),tblClassList[UNIQUE],0),2),0)</f>
        <v>0</v>
      </c>
      <c r="H39" s="17">
        <f>IFERROR(INDEX(tblClassList[],MATCH(SUMPRODUCT((tblClassList[DAY]=tblSchedule[[#Headers],[FRIDAY]])*($B39&gt;=tblClassList[START TIME])*($B39&lt;=tblClassList[END TIME]),tblClassList[UNIQUE]),tblClassList[UNIQUE],0),2),0)</f>
        <v>0</v>
      </c>
      <c r="I39" s="17">
        <f>IFERROR(INDEX(tblClassList[],MATCH(SUMPRODUCT((tblClassList[DAY]=tblSchedule[[#Headers],[SATURDAY]])*($B39&gt;=tblClassList[START TIME])*($B39&lt;=tblClassList[END TIME]),tblClassList[UNIQUE]),tblClassList[UNIQUE],0),2),0)</f>
        <v>0</v>
      </c>
    </row>
    <row r="40" customHeight="1" spans="2:9">
      <c r="B40" s="16">
        <f t="shared" si="0"/>
        <v>0.708333333333333</v>
      </c>
      <c r="C40" s="17">
        <f>IFERROR(INDEX(tblClassList[],MATCH(SUMPRODUCT((tblClassList[DAY]=tblSchedule[[#Headers],[SUNDAY]])*($B40&gt;=tblClassList[START TIME])*($B40&lt;=tblClassList[END TIME]),tblClassList[UNIQUE]),tblClassList[UNIQUE],0),2),0)</f>
        <v>0</v>
      </c>
      <c r="D40" s="17" t="str">
        <f>IFERROR(INDEX(tblClassList[],MATCH(SUMPRODUCT((tblClassList[DAY]=tblSchedule[[#Headers],[MONDAY]])*($B40&gt;=tblClassList[START TIME])*($B40&lt;=tblClassList[END TIME]),tblClassList[UNIQUE]),tblClassList[UNIQUE],0),2),0)</f>
        <v>SP-111</v>
      </c>
      <c r="E40" s="17">
        <f>IFERROR(INDEX(tblClassList[],MATCH(SUMPRODUCT((tblClassList[DAY]=tblSchedule[[#Headers],[TUESDAY]])*($B40&gt;=tblClassList[START TIME])*($B40&lt;=tblClassList[END TIME]),tblClassList[UNIQUE]),tblClassList[UNIQUE],0),2),0)</f>
        <v>0</v>
      </c>
      <c r="F40" s="17">
        <f>IFERROR(INDEX(tblClassList[],MATCH(SUMPRODUCT((tblClassList[DAY]=tblSchedule[[#Headers],[WEDNESDAY]])*($B40&gt;=tblClassList[START TIME])*($B40&lt;=tblClassList[END TIME]),tblClassList[UNIQUE]),tblClassList[UNIQUE],0),2),0)</f>
        <v>0</v>
      </c>
      <c r="G40" s="17">
        <f>IFERROR(INDEX(tblClassList[],MATCH(SUMPRODUCT((tblClassList[DAY]=tblSchedule[[#Headers],[THURSDAY]])*($B40&gt;=tblClassList[START TIME])*($B40&lt;=tblClassList[END TIME]),tblClassList[UNIQUE]),tblClassList[UNIQUE],0),2),0)</f>
        <v>0</v>
      </c>
      <c r="H40" s="17">
        <f>IFERROR(INDEX(tblClassList[],MATCH(SUMPRODUCT((tblClassList[DAY]=tblSchedule[[#Headers],[FRIDAY]])*($B40&gt;=tblClassList[START TIME])*($B40&lt;=tblClassList[END TIME]),tblClassList[UNIQUE]),tblClassList[UNIQUE],0),2),0)</f>
        <v>0</v>
      </c>
      <c r="I40" s="17">
        <f>IFERROR(INDEX(tblClassList[],MATCH(SUMPRODUCT((tblClassList[DAY]=tblSchedule[[#Headers],[SATURDAY]])*($B40&gt;=tblClassList[START TIME])*($B40&lt;=tblClassList[END TIME]),tblClassList[UNIQUE]),tblClassList[UNIQUE],0),2),0)</f>
        <v>0</v>
      </c>
    </row>
    <row r="41" customHeight="1" spans="2:9">
      <c r="B41" s="16">
        <f t="shared" si="0"/>
        <v>0.718749999999999</v>
      </c>
      <c r="C41" s="17">
        <f>IFERROR(INDEX(tblClassList[],MATCH(SUMPRODUCT((tblClassList[DAY]=tblSchedule[[#Headers],[SUNDAY]])*($B41&gt;=tblClassList[START TIME])*($B41&lt;=tblClassList[END TIME]),tblClassList[UNIQUE]),tblClassList[UNIQUE],0),2),0)</f>
        <v>0</v>
      </c>
      <c r="D41" s="17">
        <f>IFERROR(INDEX(tblClassList[],MATCH(SUMPRODUCT((tblClassList[DAY]=tblSchedule[[#Headers],[MONDAY]])*($B41&gt;=tblClassList[START TIME])*($B41&lt;=tblClassList[END TIME]),tblClassList[UNIQUE]),tblClassList[UNIQUE],0),2),0)</f>
        <v>0</v>
      </c>
      <c r="E41" s="17">
        <f>IFERROR(INDEX(tblClassList[],MATCH(SUMPRODUCT((tblClassList[DAY]=tblSchedule[[#Headers],[TUESDAY]])*($B41&gt;=tblClassList[START TIME])*($B41&lt;=tblClassList[END TIME]),tblClassList[UNIQUE]),tblClassList[UNIQUE],0),2),0)</f>
        <v>0</v>
      </c>
      <c r="F41" s="17">
        <f>IFERROR(INDEX(tblClassList[],MATCH(SUMPRODUCT((tblClassList[DAY]=tblSchedule[[#Headers],[WEDNESDAY]])*($B41&gt;=tblClassList[START TIME])*($B41&lt;=tblClassList[END TIME]),tblClassList[UNIQUE]),tblClassList[UNIQUE],0),2),0)</f>
        <v>0</v>
      </c>
      <c r="G41" s="17">
        <f>IFERROR(INDEX(tblClassList[],MATCH(SUMPRODUCT((tblClassList[DAY]=tblSchedule[[#Headers],[THURSDAY]])*($B41&gt;=tblClassList[START TIME])*($B41&lt;=tblClassList[END TIME]),tblClassList[UNIQUE]),tblClassList[UNIQUE],0),2),0)</f>
        <v>0</v>
      </c>
      <c r="H41" s="17">
        <f>IFERROR(INDEX(tblClassList[],MATCH(SUMPRODUCT((tblClassList[DAY]=tblSchedule[[#Headers],[FRIDAY]])*($B41&gt;=tblClassList[START TIME])*($B41&lt;=tblClassList[END TIME]),tblClassList[UNIQUE]),tblClassList[UNIQUE],0),2),0)</f>
        <v>0</v>
      </c>
      <c r="I41" s="17">
        <f>IFERROR(INDEX(tblClassList[],MATCH(SUMPRODUCT((tblClassList[DAY]=tblSchedule[[#Headers],[SATURDAY]])*($B41&gt;=tblClassList[START TIME])*($B41&lt;=tblClassList[END TIME]),tblClassList[UNIQUE]),tblClassList[UNIQUE],0),2),0)</f>
        <v>0</v>
      </c>
    </row>
    <row r="42" customHeight="1" spans="2:9">
      <c r="B42" s="16">
        <f t="shared" si="0"/>
        <v>0.729166666666666</v>
      </c>
      <c r="C42" s="17">
        <f>IFERROR(INDEX(tblClassList[],MATCH(SUMPRODUCT((tblClassList[DAY]=tblSchedule[[#Headers],[SUNDAY]])*($B42&gt;=tblClassList[START TIME])*($B42&lt;=tblClassList[END TIME]),tblClassList[UNIQUE]),tblClassList[UNIQUE],0),2),0)</f>
        <v>0</v>
      </c>
      <c r="D42" s="17">
        <f>IFERROR(INDEX(tblClassList[],MATCH(SUMPRODUCT((tblClassList[DAY]=tblSchedule[[#Headers],[MONDAY]])*($B42&gt;=tblClassList[START TIME])*($B42&lt;=tblClassList[END TIME]),tblClassList[UNIQUE]),tblClassList[UNIQUE],0),2),0)</f>
        <v>0</v>
      </c>
      <c r="E42" s="17">
        <f>IFERROR(INDEX(tblClassList[],MATCH(SUMPRODUCT((tblClassList[DAY]=tblSchedule[[#Headers],[TUESDAY]])*($B42&gt;=tblClassList[START TIME])*($B42&lt;=tblClassList[END TIME]),tblClassList[UNIQUE]),tblClassList[UNIQUE],0),2),0)</f>
        <v>0</v>
      </c>
      <c r="F42" s="17">
        <f>IFERROR(INDEX(tblClassList[],MATCH(SUMPRODUCT((tblClassList[DAY]=tblSchedule[[#Headers],[WEDNESDAY]])*($B42&gt;=tblClassList[START TIME])*($B42&lt;=tblClassList[END TIME]),tblClassList[UNIQUE]),tblClassList[UNIQUE],0),2),0)</f>
        <v>0</v>
      </c>
      <c r="G42" s="17">
        <f>IFERROR(INDEX(tblClassList[],MATCH(SUMPRODUCT((tblClassList[DAY]=tblSchedule[[#Headers],[THURSDAY]])*($B42&gt;=tblClassList[START TIME])*($B42&lt;=tblClassList[END TIME]),tblClassList[UNIQUE]),tblClassList[UNIQUE],0),2),0)</f>
        <v>0</v>
      </c>
      <c r="H42" s="17">
        <f>IFERROR(INDEX(tblClassList[],MATCH(SUMPRODUCT((tblClassList[DAY]=tblSchedule[[#Headers],[FRIDAY]])*($B42&gt;=tblClassList[START TIME])*($B42&lt;=tblClassList[END TIME]),tblClassList[UNIQUE]),tblClassList[UNIQUE],0),2),0)</f>
        <v>0</v>
      </c>
      <c r="I42" s="17">
        <f>IFERROR(INDEX(tblClassList[],MATCH(SUMPRODUCT((tblClassList[DAY]=tblSchedule[[#Headers],[SATURDAY]])*($B42&gt;=tblClassList[START TIME])*($B42&lt;=tblClassList[END TIME]),tblClassList[UNIQUE]),tblClassList[UNIQUE],0),2),0)</f>
        <v>0</v>
      </c>
    </row>
    <row r="43" customHeight="1" spans="2:9">
      <c r="B43" s="16">
        <f t="shared" si="0"/>
        <v>0.739583333333333</v>
      </c>
      <c r="C43" s="17">
        <f>IFERROR(INDEX(tblClassList[],MATCH(SUMPRODUCT((tblClassList[DAY]=tblSchedule[[#Headers],[SUNDAY]])*($B43&gt;=tblClassList[START TIME])*($B43&lt;=tblClassList[END TIME]),tblClassList[UNIQUE]),tblClassList[UNIQUE],0),2),0)</f>
        <v>0</v>
      </c>
      <c r="D43" s="17">
        <f>IFERROR(INDEX(tblClassList[],MATCH(SUMPRODUCT((tblClassList[DAY]=tblSchedule[[#Headers],[MONDAY]])*($B43&gt;=tblClassList[START TIME])*($B43&lt;=tblClassList[END TIME]),tblClassList[UNIQUE]),tblClassList[UNIQUE],0),2),0)</f>
        <v>0</v>
      </c>
      <c r="E43" s="17">
        <f>IFERROR(INDEX(tblClassList[],MATCH(SUMPRODUCT((tblClassList[DAY]=tblSchedule[[#Headers],[TUESDAY]])*($B43&gt;=tblClassList[START TIME])*($B43&lt;=tblClassList[END TIME]),tblClassList[UNIQUE]),tblClassList[UNIQUE],0),2),0)</f>
        <v>0</v>
      </c>
      <c r="F43" s="17">
        <f>IFERROR(INDEX(tblClassList[],MATCH(SUMPRODUCT((tblClassList[DAY]=tblSchedule[[#Headers],[WEDNESDAY]])*($B43&gt;=tblClassList[START TIME])*($B43&lt;=tblClassList[END TIME]),tblClassList[UNIQUE]),tblClassList[UNIQUE],0),2),0)</f>
        <v>0</v>
      </c>
      <c r="G43" s="17">
        <f>IFERROR(INDEX(tblClassList[],MATCH(SUMPRODUCT((tblClassList[DAY]=tblSchedule[[#Headers],[THURSDAY]])*($B43&gt;=tblClassList[START TIME])*($B43&lt;=tblClassList[END TIME]),tblClassList[UNIQUE]),tblClassList[UNIQUE],0),2),0)</f>
        <v>0</v>
      </c>
      <c r="H43" s="17">
        <f>IFERROR(INDEX(tblClassList[],MATCH(SUMPRODUCT((tblClassList[DAY]=tblSchedule[[#Headers],[FRIDAY]])*($B43&gt;=tblClassList[START TIME])*($B43&lt;=tblClassList[END TIME]),tblClassList[UNIQUE]),tblClassList[UNIQUE],0),2),0)</f>
        <v>0</v>
      </c>
      <c r="I43" s="17">
        <f>IFERROR(INDEX(tblClassList[],MATCH(SUMPRODUCT((tblClassList[DAY]=tblSchedule[[#Headers],[SATURDAY]])*($B43&gt;=tblClassList[START TIME])*($B43&lt;=tblClassList[END TIME]),tblClassList[UNIQUE]),tblClassList[UNIQUE],0),2),0)</f>
        <v>0</v>
      </c>
    </row>
    <row r="44" customHeight="1" spans="2:9">
      <c r="B44" s="16">
        <f t="shared" si="0"/>
        <v>0.749999999999999</v>
      </c>
      <c r="C44" s="17">
        <f>IFERROR(INDEX(tblClassList[],MATCH(SUMPRODUCT((tblClassList[DAY]=tblSchedule[[#Headers],[SUNDAY]])*($B44&gt;=tblClassList[START TIME])*($B44&lt;=tblClassList[END TIME]),tblClassList[UNIQUE]),tblClassList[UNIQUE],0),2),0)</f>
        <v>0</v>
      </c>
      <c r="D44" s="17">
        <f>IFERROR(INDEX(tblClassList[],MATCH(SUMPRODUCT((tblClassList[DAY]=tblSchedule[[#Headers],[MONDAY]])*($B44&gt;=tblClassList[START TIME])*($B44&lt;=tblClassList[END TIME]),tblClassList[UNIQUE]),tblClassList[UNIQUE],0),2),0)</f>
        <v>0</v>
      </c>
      <c r="E44" s="17">
        <f>IFERROR(INDEX(tblClassList[],MATCH(SUMPRODUCT((tblClassList[DAY]=tblSchedule[[#Headers],[TUESDAY]])*($B44&gt;=tblClassList[START TIME])*($B44&lt;=tblClassList[END TIME]),tblClassList[UNIQUE]),tblClassList[UNIQUE],0),2),0)</f>
        <v>0</v>
      </c>
      <c r="F44" s="17">
        <f>IFERROR(INDEX(tblClassList[],MATCH(SUMPRODUCT((tblClassList[DAY]=tblSchedule[[#Headers],[WEDNESDAY]])*($B44&gt;=tblClassList[START TIME])*($B44&lt;=tblClassList[END TIME]),tblClassList[UNIQUE]),tblClassList[UNIQUE],0),2),0)</f>
        <v>0</v>
      </c>
      <c r="G44" s="17">
        <f>IFERROR(INDEX(tblClassList[],MATCH(SUMPRODUCT((tblClassList[DAY]=tblSchedule[[#Headers],[THURSDAY]])*($B44&gt;=tblClassList[START TIME])*($B44&lt;=tblClassList[END TIME]),tblClassList[UNIQUE]),tblClassList[UNIQUE],0),2),0)</f>
        <v>0</v>
      </c>
      <c r="H44" s="17">
        <f>IFERROR(INDEX(tblClassList[],MATCH(SUMPRODUCT((tblClassList[DAY]=tblSchedule[[#Headers],[FRIDAY]])*($B44&gt;=tblClassList[START TIME])*($B44&lt;=tblClassList[END TIME]),tblClassList[UNIQUE]),tblClassList[UNIQUE],0),2),0)</f>
        <v>0</v>
      </c>
      <c r="I44" s="17">
        <f>IFERROR(INDEX(tblClassList[],MATCH(SUMPRODUCT((tblClassList[DAY]=tblSchedule[[#Headers],[SATURDAY]])*($B44&gt;=tblClassList[START TIME])*($B44&lt;=tblClassList[END TIME]),tblClassList[UNIQUE]),tblClassList[UNIQUE],0),2),0)</f>
        <v>0</v>
      </c>
    </row>
    <row r="45" customHeight="1" spans="2:9">
      <c r="B45" s="16">
        <f t="shared" si="0"/>
        <v>0.760416666666666</v>
      </c>
      <c r="C45" s="17">
        <f>IFERROR(INDEX(tblClassList[],MATCH(SUMPRODUCT((tblClassList[DAY]=tblSchedule[[#Headers],[SUNDAY]])*($B45&gt;=tblClassList[START TIME])*($B45&lt;=tblClassList[END TIME]),tblClassList[UNIQUE]),tblClassList[UNIQUE],0),2),0)</f>
        <v>0</v>
      </c>
      <c r="D45" s="17">
        <f>IFERROR(INDEX(tblClassList[],MATCH(SUMPRODUCT((tblClassList[DAY]=tblSchedule[[#Headers],[MONDAY]])*($B45&gt;=tblClassList[START TIME])*($B45&lt;=tblClassList[END TIME]),tblClassList[UNIQUE]),tblClassList[UNIQUE],0),2),0)</f>
        <v>0</v>
      </c>
      <c r="E45" s="17">
        <f>IFERROR(INDEX(tblClassList[],MATCH(SUMPRODUCT((tblClassList[DAY]=tblSchedule[[#Headers],[TUESDAY]])*($B45&gt;=tblClassList[START TIME])*($B45&lt;=tblClassList[END TIME]),tblClassList[UNIQUE]),tblClassList[UNIQUE],0),2),0)</f>
        <v>0</v>
      </c>
      <c r="F45" s="17">
        <f>IFERROR(INDEX(tblClassList[],MATCH(SUMPRODUCT((tblClassList[DAY]=tblSchedule[[#Headers],[WEDNESDAY]])*($B45&gt;=tblClassList[START TIME])*($B45&lt;=tblClassList[END TIME]),tblClassList[UNIQUE]),tblClassList[UNIQUE],0),2),0)</f>
        <v>0</v>
      </c>
      <c r="G45" s="17">
        <f>IFERROR(INDEX(tblClassList[],MATCH(SUMPRODUCT((tblClassList[DAY]=tblSchedule[[#Headers],[THURSDAY]])*($B45&gt;=tblClassList[START TIME])*($B45&lt;=tblClassList[END TIME]),tblClassList[UNIQUE]),tblClassList[UNIQUE],0),2),0)</f>
        <v>0</v>
      </c>
      <c r="H45" s="17">
        <f>IFERROR(INDEX(tblClassList[],MATCH(SUMPRODUCT((tblClassList[DAY]=tblSchedule[[#Headers],[FRIDAY]])*($B45&gt;=tblClassList[START TIME])*($B45&lt;=tblClassList[END TIME]),tblClassList[UNIQUE]),tblClassList[UNIQUE],0),2),0)</f>
        <v>0</v>
      </c>
      <c r="I45" s="17">
        <f>IFERROR(INDEX(tblClassList[],MATCH(SUMPRODUCT((tblClassList[DAY]=tblSchedule[[#Headers],[SATURDAY]])*($B45&gt;=tblClassList[START TIME])*($B45&lt;=tblClassList[END TIME]),tblClassList[UNIQUE]),tblClassList[UNIQUE],0),2),0)</f>
        <v>0</v>
      </c>
    </row>
    <row r="46" customHeight="1" spans="2:9">
      <c r="B46" s="16">
        <f t="shared" si="0"/>
        <v>0.770833333333333</v>
      </c>
      <c r="C46" s="17">
        <f>IFERROR(INDEX(tblClassList[],MATCH(SUMPRODUCT((tblClassList[DAY]=tblSchedule[[#Headers],[SUNDAY]])*($B46&gt;=tblClassList[START TIME])*($B46&lt;=tblClassList[END TIME]),tblClassList[UNIQUE]),tblClassList[UNIQUE],0),2),0)</f>
        <v>0</v>
      </c>
      <c r="D46" s="17">
        <f>IFERROR(INDEX(tblClassList[],MATCH(SUMPRODUCT((tblClassList[DAY]=tblSchedule[[#Headers],[MONDAY]])*($B46&gt;=tblClassList[START TIME])*($B46&lt;=tblClassList[END TIME]),tblClassList[UNIQUE]),tblClassList[UNIQUE],0),2),0)</f>
        <v>0</v>
      </c>
      <c r="E46" s="17">
        <f>IFERROR(INDEX(tblClassList[],MATCH(SUMPRODUCT((tblClassList[DAY]=tblSchedule[[#Headers],[TUESDAY]])*($B46&gt;=tblClassList[START TIME])*($B46&lt;=tblClassList[END TIME]),tblClassList[UNIQUE]),tblClassList[UNIQUE],0),2),0)</f>
        <v>0</v>
      </c>
      <c r="F46" s="17">
        <f>IFERROR(INDEX(tblClassList[],MATCH(SUMPRODUCT((tblClassList[DAY]=tblSchedule[[#Headers],[WEDNESDAY]])*($B46&gt;=tblClassList[START TIME])*($B46&lt;=tblClassList[END TIME]),tblClassList[UNIQUE]),tblClassList[UNIQUE],0),2),0)</f>
        <v>0</v>
      </c>
      <c r="G46" s="17">
        <f>IFERROR(INDEX(tblClassList[],MATCH(SUMPRODUCT((tblClassList[DAY]=tblSchedule[[#Headers],[THURSDAY]])*($B46&gt;=tblClassList[START TIME])*($B46&lt;=tblClassList[END TIME]),tblClassList[UNIQUE]),tblClassList[UNIQUE],0),2),0)</f>
        <v>0</v>
      </c>
      <c r="H46" s="17">
        <f>IFERROR(INDEX(tblClassList[],MATCH(SUMPRODUCT((tblClassList[DAY]=tblSchedule[[#Headers],[FRIDAY]])*($B46&gt;=tblClassList[START TIME])*($B46&lt;=tblClassList[END TIME]),tblClassList[UNIQUE]),tblClassList[UNIQUE],0),2),0)</f>
        <v>0</v>
      </c>
      <c r="I46" s="17">
        <f>IFERROR(INDEX(tblClassList[],MATCH(SUMPRODUCT((tblClassList[DAY]=tblSchedule[[#Headers],[SATURDAY]])*($B46&gt;=tblClassList[START TIME])*($B46&lt;=tblClassList[END TIME]),tblClassList[UNIQUE]),tblClassList[UNIQUE],0),2),0)</f>
        <v>0</v>
      </c>
    </row>
    <row r="47" customHeight="1" spans="2:9">
      <c r="B47" s="16">
        <f t="shared" si="0"/>
        <v>0.781249999999999</v>
      </c>
      <c r="C47" s="17">
        <f>IFERROR(INDEX(tblClassList[],MATCH(SUMPRODUCT((tblClassList[DAY]=tblSchedule[[#Headers],[SUNDAY]])*($B47&gt;=tblClassList[START TIME])*($B47&lt;=tblClassList[END TIME]),tblClassList[UNIQUE]),tblClassList[UNIQUE],0),2),0)</f>
        <v>0</v>
      </c>
      <c r="D47" s="17">
        <f>IFERROR(INDEX(tblClassList[],MATCH(SUMPRODUCT((tblClassList[DAY]=tblSchedule[[#Headers],[MONDAY]])*($B47&gt;=tblClassList[START TIME])*($B47&lt;=tblClassList[END TIME]),tblClassList[UNIQUE]),tblClassList[UNIQUE],0),2),0)</f>
        <v>0</v>
      </c>
      <c r="E47" s="17">
        <f>IFERROR(INDEX(tblClassList[],MATCH(SUMPRODUCT((tblClassList[DAY]=tblSchedule[[#Headers],[TUESDAY]])*($B47&gt;=tblClassList[START TIME])*($B47&lt;=tblClassList[END TIME]),tblClassList[UNIQUE]),tblClassList[UNIQUE],0),2),0)</f>
        <v>0</v>
      </c>
      <c r="F47" s="17">
        <f>IFERROR(INDEX(tblClassList[],MATCH(SUMPRODUCT((tblClassList[DAY]=tblSchedule[[#Headers],[WEDNESDAY]])*($B47&gt;=tblClassList[START TIME])*($B47&lt;=tblClassList[END TIME]),tblClassList[UNIQUE]),tblClassList[UNIQUE],0),2),0)</f>
        <v>0</v>
      </c>
      <c r="G47" s="17">
        <f>IFERROR(INDEX(tblClassList[],MATCH(SUMPRODUCT((tblClassList[DAY]=tblSchedule[[#Headers],[THURSDAY]])*($B47&gt;=tblClassList[START TIME])*($B47&lt;=tblClassList[END TIME]),tblClassList[UNIQUE]),tblClassList[UNIQUE],0),2),0)</f>
        <v>0</v>
      </c>
      <c r="H47" s="17">
        <f>IFERROR(INDEX(tblClassList[],MATCH(SUMPRODUCT((tblClassList[DAY]=tblSchedule[[#Headers],[FRIDAY]])*($B47&gt;=tblClassList[START TIME])*($B47&lt;=tblClassList[END TIME]),tblClassList[UNIQUE]),tblClassList[UNIQUE],0),2),0)</f>
        <v>0</v>
      </c>
      <c r="I47" s="17">
        <f>IFERROR(INDEX(tblClassList[],MATCH(SUMPRODUCT((tblClassList[DAY]=tblSchedule[[#Headers],[SATURDAY]])*($B47&gt;=tblClassList[START TIME])*($B47&lt;=tblClassList[END TIME]),tblClassList[UNIQUE]),tblClassList[UNIQUE],0),2),0)</f>
        <v>0</v>
      </c>
    </row>
    <row r="48" customHeight="1" spans="2:9">
      <c r="B48" s="16">
        <f t="shared" si="0"/>
        <v>0.791666666666666</v>
      </c>
      <c r="C48" s="17">
        <f>IFERROR(INDEX(tblClassList[],MATCH(SUMPRODUCT((tblClassList[DAY]=tblSchedule[[#Headers],[SUNDAY]])*($B48&gt;=tblClassList[START TIME])*($B48&lt;=tblClassList[END TIME]),tblClassList[UNIQUE]),tblClassList[UNIQUE],0),2),0)</f>
        <v>0</v>
      </c>
      <c r="D48" s="17">
        <f>IFERROR(INDEX(tblClassList[],MATCH(SUMPRODUCT((tblClassList[DAY]=tblSchedule[[#Headers],[MONDAY]])*($B48&gt;=tblClassList[START TIME])*($B48&lt;=tblClassList[END TIME]),tblClassList[UNIQUE]),tblClassList[UNIQUE],0),2),0)</f>
        <v>0</v>
      </c>
      <c r="E48" s="17">
        <f>IFERROR(INDEX(tblClassList[],MATCH(SUMPRODUCT((tblClassList[DAY]=tblSchedule[[#Headers],[TUESDAY]])*($B48&gt;=tblClassList[START TIME])*($B48&lt;=tblClassList[END TIME]),tblClassList[UNIQUE]),tblClassList[UNIQUE],0),2),0)</f>
        <v>0</v>
      </c>
      <c r="F48" s="17">
        <f>IFERROR(INDEX(tblClassList[],MATCH(SUMPRODUCT((tblClassList[DAY]=tblSchedule[[#Headers],[WEDNESDAY]])*($B48&gt;=tblClassList[START TIME])*($B48&lt;=tblClassList[END TIME]),tblClassList[UNIQUE]),tblClassList[UNIQUE],0),2),0)</f>
        <v>0</v>
      </c>
      <c r="G48" s="17">
        <f>IFERROR(INDEX(tblClassList[],MATCH(SUMPRODUCT((tblClassList[DAY]=tblSchedule[[#Headers],[THURSDAY]])*($B48&gt;=tblClassList[START TIME])*($B48&lt;=tblClassList[END TIME]),tblClassList[UNIQUE]),tblClassList[UNIQUE],0),2),0)</f>
        <v>0</v>
      </c>
      <c r="H48" s="17">
        <f>IFERROR(INDEX(tblClassList[],MATCH(SUMPRODUCT((tblClassList[DAY]=tblSchedule[[#Headers],[FRIDAY]])*($B48&gt;=tblClassList[START TIME])*($B48&lt;=tblClassList[END TIME]),tblClassList[UNIQUE]),tblClassList[UNIQUE],0),2),0)</f>
        <v>0</v>
      </c>
      <c r="I48" s="17">
        <f>IFERROR(INDEX(tblClassList[],MATCH(SUMPRODUCT((tblClassList[DAY]=tblSchedule[[#Headers],[SATURDAY]])*($B48&gt;=tblClassList[START TIME])*($B48&lt;=tblClassList[END TIME]),tblClassList[UNIQUE]),tblClassList[UNIQUE],0),2),0)</f>
        <v>0</v>
      </c>
    </row>
    <row r="49" customHeight="1" spans="2:9">
      <c r="B49" s="16">
        <f t="shared" si="0"/>
        <v>0.802083333333332</v>
      </c>
      <c r="C49" s="17">
        <f>IFERROR(INDEX(tblClassList[],MATCH(SUMPRODUCT((tblClassList[DAY]=tblSchedule[[#Headers],[SUNDAY]])*($B49&gt;=tblClassList[START TIME])*($B49&lt;=tblClassList[END TIME]),tblClassList[UNIQUE]),tblClassList[UNIQUE],0),2),0)</f>
        <v>0</v>
      </c>
      <c r="D49" s="17">
        <f>IFERROR(INDEX(tblClassList[],MATCH(SUMPRODUCT((tblClassList[DAY]=tblSchedule[[#Headers],[MONDAY]])*($B49&gt;=tblClassList[START TIME])*($B49&lt;=tblClassList[END TIME]),tblClassList[UNIQUE]),tblClassList[UNIQUE],0),2),0)</f>
        <v>0</v>
      </c>
      <c r="E49" s="17">
        <f>IFERROR(INDEX(tblClassList[],MATCH(SUMPRODUCT((tblClassList[DAY]=tblSchedule[[#Headers],[TUESDAY]])*($B49&gt;=tblClassList[START TIME])*($B49&lt;=tblClassList[END TIME]),tblClassList[UNIQUE]),tblClassList[UNIQUE],0),2),0)</f>
        <v>0</v>
      </c>
      <c r="F49" s="17">
        <f>IFERROR(INDEX(tblClassList[],MATCH(SUMPRODUCT((tblClassList[DAY]=tblSchedule[[#Headers],[WEDNESDAY]])*($B49&gt;=tblClassList[START TIME])*($B49&lt;=tblClassList[END TIME]),tblClassList[UNIQUE]),tblClassList[UNIQUE],0),2),0)</f>
        <v>0</v>
      </c>
      <c r="G49" s="17">
        <f>IFERROR(INDEX(tblClassList[],MATCH(SUMPRODUCT((tblClassList[DAY]=tblSchedule[[#Headers],[THURSDAY]])*($B49&gt;=tblClassList[START TIME])*($B49&lt;=tblClassList[END TIME]),tblClassList[UNIQUE]),tblClassList[UNIQUE],0),2),0)</f>
        <v>0</v>
      </c>
      <c r="H49" s="17">
        <f>IFERROR(INDEX(tblClassList[],MATCH(SUMPRODUCT((tblClassList[DAY]=tblSchedule[[#Headers],[FRIDAY]])*($B49&gt;=tblClassList[START TIME])*($B49&lt;=tblClassList[END TIME]),tblClassList[UNIQUE]),tblClassList[UNIQUE],0),2),0)</f>
        <v>0</v>
      </c>
      <c r="I49" s="17">
        <f>IFERROR(INDEX(tblClassList[],MATCH(SUMPRODUCT((tblClassList[DAY]=tblSchedule[[#Headers],[SATURDAY]])*($B49&gt;=tblClassList[START TIME])*($B49&lt;=tblClassList[END TIME]),tblClassList[UNIQUE]),tblClassList[UNIQUE],0),2),0)</f>
        <v>0</v>
      </c>
    </row>
    <row r="50" customHeight="1" spans="2:9">
      <c r="B50" s="16">
        <f t="shared" si="0"/>
        <v>0.812499999999999</v>
      </c>
      <c r="C50" s="17">
        <f>IFERROR(INDEX(tblClassList[],MATCH(SUMPRODUCT((tblClassList[DAY]=tblSchedule[[#Headers],[SUNDAY]])*($B50&gt;=tblClassList[START TIME])*($B50&lt;=tblClassList[END TIME]),tblClassList[UNIQUE]),tblClassList[UNIQUE],0),2),0)</f>
        <v>0</v>
      </c>
      <c r="D50" s="17">
        <f>IFERROR(INDEX(tblClassList[],MATCH(SUMPRODUCT((tblClassList[DAY]=tblSchedule[[#Headers],[MONDAY]])*($B50&gt;=tblClassList[START TIME])*($B50&lt;=tblClassList[END TIME]),tblClassList[UNIQUE]),tblClassList[UNIQUE],0),2),0)</f>
        <v>0</v>
      </c>
      <c r="E50" s="17">
        <f>IFERROR(INDEX(tblClassList[],MATCH(SUMPRODUCT((tblClassList[DAY]=tblSchedule[[#Headers],[TUESDAY]])*($B50&gt;=tblClassList[START TIME])*($B50&lt;=tblClassList[END TIME]),tblClassList[UNIQUE]),tblClassList[UNIQUE],0),2),0)</f>
        <v>0</v>
      </c>
      <c r="F50" s="17">
        <f>IFERROR(INDEX(tblClassList[],MATCH(SUMPRODUCT((tblClassList[DAY]=tblSchedule[[#Headers],[WEDNESDAY]])*($B50&gt;=tblClassList[START TIME])*($B50&lt;=tblClassList[END TIME]),tblClassList[UNIQUE]),tblClassList[UNIQUE],0),2),0)</f>
        <v>0</v>
      </c>
      <c r="G50" s="17">
        <f>IFERROR(INDEX(tblClassList[],MATCH(SUMPRODUCT((tblClassList[DAY]=tblSchedule[[#Headers],[THURSDAY]])*($B50&gt;=tblClassList[START TIME])*($B50&lt;=tblClassList[END TIME]),tblClassList[UNIQUE]),tblClassList[UNIQUE],0),2),0)</f>
        <v>0</v>
      </c>
      <c r="H50" s="17">
        <f>IFERROR(INDEX(tblClassList[],MATCH(SUMPRODUCT((tblClassList[DAY]=tblSchedule[[#Headers],[FRIDAY]])*($B50&gt;=tblClassList[START TIME])*($B50&lt;=tblClassList[END TIME]),tblClassList[UNIQUE]),tblClassList[UNIQUE],0),2),0)</f>
        <v>0</v>
      </c>
      <c r="I50" s="17">
        <f>IFERROR(INDEX(tblClassList[],MATCH(SUMPRODUCT((tblClassList[DAY]=tblSchedule[[#Headers],[SATURDAY]])*($B50&gt;=tblClassList[START TIME])*($B50&lt;=tblClassList[END TIME]),tblClassList[UNIQUE]),tblClassList[UNIQUE],0),2),0)</f>
        <v>0</v>
      </c>
    </row>
    <row r="51" customHeight="1" spans="2:9">
      <c r="B51" s="16">
        <f t="shared" si="0"/>
        <v>0.822916666666666</v>
      </c>
      <c r="C51" s="17">
        <f>IFERROR(INDEX(tblClassList[],MATCH(SUMPRODUCT((tblClassList[DAY]=tblSchedule[[#Headers],[SUNDAY]])*($B51&gt;=tblClassList[START TIME])*($B51&lt;=tblClassList[END TIME]),tblClassList[UNIQUE]),tblClassList[UNIQUE],0),2),0)</f>
        <v>0</v>
      </c>
      <c r="D51" s="17">
        <f>IFERROR(INDEX(tblClassList[],MATCH(SUMPRODUCT((tblClassList[DAY]=tblSchedule[[#Headers],[MONDAY]])*($B51&gt;=tblClassList[START TIME])*($B51&lt;=tblClassList[END TIME]),tblClassList[UNIQUE]),tblClassList[UNIQUE],0),2),0)</f>
        <v>0</v>
      </c>
      <c r="E51" s="17">
        <f>IFERROR(INDEX(tblClassList[],MATCH(SUMPRODUCT((tblClassList[DAY]=tblSchedule[[#Headers],[TUESDAY]])*($B51&gt;=tblClassList[START TIME])*($B51&lt;=tblClassList[END TIME]),tblClassList[UNIQUE]),tblClassList[UNIQUE],0),2),0)</f>
        <v>0</v>
      </c>
      <c r="F51" s="17">
        <f>IFERROR(INDEX(tblClassList[],MATCH(SUMPRODUCT((tblClassList[DAY]=tblSchedule[[#Headers],[WEDNESDAY]])*($B51&gt;=tblClassList[START TIME])*($B51&lt;=tblClassList[END TIME]),tblClassList[UNIQUE]),tblClassList[UNIQUE],0),2),0)</f>
        <v>0</v>
      </c>
      <c r="G51" s="17">
        <f>IFERROR(INDEX(tblClassList[],MATCH(SUMPRODUCT((tblClassList[DAY]=tblSchedule[[#Headers],[THURSDAY]])*($B51&gt;=tblClassList[START TIME])*($B51&lt;=tblClassList[END TIME]),tblClassList[UNIQUE]),tblClassList[UNIQUE],0),2),0)</f>
        <v>0</v>
      </c>
      <c r="H51" s="17">
        <f>IFERROR(INDEX(tblClassList[],MATCH(SUMPRODUCT((tblClassList[DAY]=tblSchedule[[#Headers],[FRIDAY]])*($B51&gt;=tblClassList[START TIME])*($B51&lt;=tblClassList[END TIME]),tblClassList[UNIQUE]),tblClassList[UNIQUE],0),2),0)</f>
        <v>0</v>
      </c>
      <c r="I51" s="17">
        <f>IFERROR(INDEX(tblClassList[],MATCH(SUMPRODUCT((tblClassList[DAY]=tblSchedule[[#Headers],[SATURDAY]])*($B51&gt;=tblClassList[START TIME])*($B51&lt;=tblClassList[END TIME]),tblClassList[UNIQUE]),tblClassList[UNIQUE],0),2),0)</f>
        <v>0</v>
      </c>
    </row>
    <row r="52" customHeight="1" spans="2:9">
      <c r="B52" s="16">
        <f t="shared" si="0"/>
        <v>0.833333333333332</v>
      </c>
      <c r="C52" s="17">
        <f>IFERROR(INDEX(tblClassList[],MATCH(SUMPRODUCT((tblClassList[DAY]=tblSchedule[[#Headers],[SUNDAY]])*($B52&gt;=tblClassList[START TIME])*($B52&lt;=tblClassList[END TIME]),tblClassList[UNIQUE]),tblClassList[UNIQUE],0),2),0)</f>
        <v>0</v>
      </c>
      <c r="D52" s="17">
        <f>IFERROR(INDEX(tblClassList[],MATCH(SUMPRODUCT((tblClassList[DAY]=tblSchedule[[#Headers],[MONDAY]])*($B52&gt;=tblClassList[START TIME])*($B52&lt;=tblClassList[END TIME]),tblClassList[UNIQUE]),tblClassList[UNIQUE],0),2),0)</f>
        <v>0</v>
      </c>
      <c r="E52" s="17">
        <f>IFERROR(INDEX(tblClassList[],MATCH(SUMPRODUCT((tblClassList[DAY]=tblSchedule[[#Headers],[TUESDAY]])*($B52&gt;=tblClassList[START TIME])*($B52&lt;=tblClassList[END TIME]),tblClassList[UNIQUE]),tblClassList[UNIQUE],0),2),0)</f>
        <v>0</v>
      </c>
      <c r="F52" s="17">
        <f>IFERROR(INDEX(tblClassList[],MATCH(SUMPRODUCT((tblClassList[DAY]=tblSchedule[[#Headers],[WEDNESDAY]])*($B52&gt;=tblClassList[START TIME])*($B52&lt;=tblClassList[END TIME]),tblClassList[UNIQUE]),tblClassList[UNIQUE],0),2),0)</f>
        <v>0</v>
      </c>
      <c r="G52" s="17">
        <f>IFERROR(INDEX(tblClassList[],MATCH(SUMPRODUCT((tblClassList[DAY]=tblSchedule[[#Headers],[THURSDAY]])*($B52&gt;=tblClassList[START TIME])*($B52&lt;=tblClassList[END TIME]),tblClassList[UNIQUE]),tblClassList[UNIQUE],0),2),0)</f>
        <v>0</v>
      </c>
      <c r="H52" s="17">
        <f>IFERROR(INDEX(tblClassList[],MATCH(SUMPRODUCT((tblClassList[DAY]=tblSchedule[[#Headers],[FRIDAY]])*($B52&gt;=tblClassList[START TIME])*($B52&lt;=tblClassList[END TIME]),tblClassList[UNIQUE]),tblClassList[UNIQUE],0),2),0)</f>
        <v>0</v>
      </c>
      <c r="I52" s="17">
        <f>IFERROR(INDEX(tblClassList[],MATCH(SUMPRODUCT((tblClassList[DAY]=tblSchedule[[#Headers],[SATURDAY]])*($B52&gt;=tblClassList[START TIME])*($B52&lt;=tblClassList[END TIME]),tblClassList[UNIQUE]),tblClassList[UNIQUE],0),2),0)</f>
        <v>0</v>
      </c>
    </row>
    <row r="53" customHeight="1" spans="2:9">
      <c r="B53" s="16">
        <f t="shared" si="0"/>
        <v>0.843749999999999</v>
      </c>
      <c r="C53" s="17">
        <f>IFERROR(INDEX(tblClassList[],MATCH(SUMPRODUCT((tblClassList[DAY]=tblSchedule[[#Headers],[SUNDAY]])*($B53&gt;=tblClassList[START TIME])*($B53&lt;=tblClassList[END TIME]),tblClassList[UNIQUE]),tblClassList[UNIQUE],0),2),0)</f>
        <v>0</v>
      </c>
      <c r="D53" s="17">
        <f>IFERROR(INDEX(tblClassList[],MATCH(SUMPRODUCT((tblClassList[DAY]=tblSchedule[[#Headers],[MONDAY]])*($B53&gt;=tblClassList[START TIME])*($B53&lt;=tblClassList[END TIME]),tblClassList[UNIQUE]),tblClassList[UNIQUE],0),2),0)</f>
        <v>0</v>
      </c>
      <c r="E53" s="17">
        <f>IFERROR(INDEX(tblClassList[],MATCH(SUMPRODUCT((tblClassList[DAY]=tblSchedule[[#Headers],[TUESDAY]])*($B53&gt;=tblClassList[START TIME])*($B53&lt;=tblClassList[END TIME]),tblClassList[UNIQUE]),tblClassList[UNIQUE],0),2),0)</f>
        <v>0</v>
      </c>
      <c r="F53" s="17">
        <f>IFERROR(INDEX(tblClassList[],MATCH(SUMPRODUCT((tblClassList[DAY]=tblSchedule[[#Headers],[WEDNESDAY]])*($B53&gt;=tblClassList[START TIME])*($B53&lt;=tblClassList[END TIME]),tblClassList[UNIQUE]),tblClassList[UNIQUE],0),2),0)</f>
        <v>0</v>
      </c>
      <c r="G53" s="17">
        <f>IFERROR(INDEX(tblClassList[],MATCH(SUMPRODUCT((tblClassList[DAY]=tblSchedule[[#Headers],[THURSDAY]])*($B53&gt;=tblClassList[START TIME])*($B53&lt;=tblClassList[END TIME]),tblClassList[UNIQUE]),tblClassList[UNIQUE],0),2),0)</f>
        <v>0</v>
      </c>
      <c r="H53" s="17">
        <f>IFERROR(INDEX(tblClassList[],MATCH(SUMPRODUCT((tblClassList[DAY]=tblSchedule[[#Headers],[FRIDAY]])*($B53&gt;=tblClassList[START TIME])*($B53&lt;=tblClassList[END TIME]),tblClassList[UNIQUE]),tblClassList[UNIQUE],0),2),0)</f>
        <v>0</v>
      </c>
      <c r="I53" s="17">
        <f>IFERROR(INDEX(tblClassList[],MATCH(SUMPRODUCT((tblClassList[DAY]=tblSchedule[[#Headers],[SATURDAY]])*($B53&gt;=tblClassList[START TIME])*($B53&lt;=tblClassList[END TIME]),tblClassList[UNIQUE]),tblClassList[UNIQUE],0),2),0)</f>
        <v>0</v>
      </c>
    </row>
    <row r="54" customHeight="1" spans="2:9">
      <c r="B54" s="16">
        <f t="shared" si="0"/>
        <v>0.854166666666666</v>
      </c>
      <c r="C54" s="17">
        <f>IFERROR(INDEX(tblClassList[],MATCH(SUMPRODUCT((tblClassList[DAY]=tblSchedule[[#Headers],[SUNDAY]])*($B54&gt;=tblClassList[START TIME])*($B54&lt;=tblClassList[END TIME]),tblClassList[UNIQUE]),tblClassList[UNIQUE],0),2),0)</f>
        <v>0</v>
      </c>
      <c r="D54" s="17">
        <f>IFERROR(INDEX(tblClassList[],MATCH(SUMPRODUCT((tblClassList[DAY]=tblSchedule[[#Headers],[MONDAY]])*($B54&gt;=tblClassList[START TIME])*($B54&lt;=tblClassList[END TIME]),tblClassList[UNIQUE]),tblClassList[UNIQUE],0),2),0)</f>
        <v>0</v>
      </c>
      <c r="E54" s="17">
        <f>IFERROR(INDEX(tblClassList[],MATCH(SUMPRODUCT((tblClassList[DAY]=tblSchedule[[#Headers],[TUESDAY]])*($B54&gt;=tblClassList[START TIME])*($B54&lt;=tblClassList[END TIME]),tblClassList[UNIQUE]),tblClassList[UNIQUE],0),2),0)</f>
        <v>0</v>
      </c>
      <c r="F54" s="17">
        <f>IFERROR(INDEX(tblClassList[],MATCH(SUMPRODUCT((tblClassList[DAY]=tblSchedule[[#Headers],[WEDNESDAY]])*($B54&gt;=tblClassList[START TIME])*($B54&lt;=tblClassList[END TIME]),tblClassList[UNIQUE]),tblClassList[UNIQUE],0),2),0)</f>
        <v>0</v>
      </c>
      <c r="G54" s="17">
        <f>IFERROR(INDEX(tblClassList[],MATCH(SUMPRODUCT((tblClassList[DAY]=tblSchedule[[#Headers],[THURSDAY]])*($B54&gt;=tblClassList[START TIME])*($B54&lt;=tblClassList[END TIME]),tblClassList[UNIQUE]),tblClassList[UNIQUE],0),2),0)</f>
        <v>0</v>
      </c>
      <c r="H54" s="17">
        <f>IFERROR(INDEX(tblClassList[],MATCH(SUMPRODUCT((tblClassList[DAY]=tblSchedule[[#Headers],[FRIDAY]])*($B54&gt;=tblClassList[START TIME])*($B54&lt;=tblClassList[END TIME]),tblClassList[UNIQUE]),tblClassList[UNIQUE],0),2),0)</f>
        <v>0</v>
      </c>
      <c r="I54" s="17">
        <f>IFERROR(INDEX(tblClassList[],MATCH(SUMPRODUCT((tblClassList[DAY]=tblSchedule[[#Headers],[SATURDAY]])*($B54&gt;=tblClassList[START TIME])*($B54&lt;=tblClassList[END TIME]),tblClassList[UNIQUE]),tblClassList[UNIQUE],0),2),0)</f>
        <v>0</v>
      </c>
    </row>
    <row r="55" customHeight="1" spans="2:9">
      <c r="B55" s="16">
        <f t="shared" si="0"/>
        <v>0.864583333333332</v>
      </c>
      <c r="C55" s="17">
        <f>IFERROR(INDEX(tblClassList[],MATCH(SUMPRODUCT((tblClassList[DAY]=tblSchedule[[#Headers],[SUNDAY]])*($B55&gt;=tblClassList[START TIME])*($B55&lt;=tblClassList[END TIME]),tblClassList[UNIQUE]),tblClassList[UNIQUE],0),2),0)</f>
        <v>0</v>
      </c>
      <c r="D55" s="17">
        <f>IFERROR(INDEX(tblClassList[],MATCH(SUMPRODUCT((tblClassList[DAY]=tblSchedule[[#Headers],[MONDAY]])*($B55&gt;=tblClassList[START TIME])*($B55&lt;=tblClassList[END TIME]),tblClassList[UNIQUE]),tblClassList[UNIQUE],0),2),0)</f>
        <v>0</v>
      </c>
      <c r="E55" s="17">
        <f>IFERROR(INDEX(tblClassList[],MATCH(SUMPRODUCT((tblClassList[DAY]=tblSchedule[[#Headers],[TUESDAY]])*($B55&gt;=tblClassList[START TIME])*($B55&lt;=tblClassList[END TIME]),tblClassList[UNIQUE]),tblClassList[UNIQUE],0),2),0)</f>
        <v>0</v>
      </c>
      <c r="F55" s="17">
        <f>IFERROR(INDEX(tblClassList[],MATCH(SUMPRODUCT((tblClassList[DAY]=tblSchedule[[#Headers],[WEDNESDAY]])*($B55&gt;=tblClassList[START TIME])*($B55&lt;=tblClassList[END TIME]),tblClassList[UNIQUE]),tblClassList[UNIQUE],0),2),0)</f>
        <v>0</v>
      </c>
      <c r="G55" s="17">
        <f>IFERROR(INDEX(tblClassList[],MATCH(SUMPRODUCT((tblClassList[DAY]=tblSchedule[[#Headers],[THURSDAY]])*($B55&gt;=tblClassList[START TIME])*($B55&lt;=tblClassList[END TIME]),tblClassList[UNIQUE]),tblClassList[UNIQUE],0),2),0)</f>
        <v>0</v>
      </c>
      <c r="H55" s="17">
        <f>IFERROR(INDEX(tblClassList[],MATCH(SUMPRODUCT((tblClassList[DAY]=tblSchedule[[#Headers],[FRIDAY]])*($B55&gt;=tblClassList[START TIME])*($B55&lt;=tblClassList[END TIME]),tblClassList[UNIQUE]),tblClassList[UNIQUE],0),2),0)</f>
        <v>0</v>
      </c>
      <c r="I55" s="17">
        <f>IFERROR(INDEX(tblClassList[],MATCH(SUMPRODUCT((tblClassList[DAY]=tblSchedule[[#Headers],[SATURDAY]])*($B55&gt;=tblClassList[START TIME])*($B55&lt;=tblClassList[END TIME]),tblClassList[UNIQUE]),tblClassList[UNIQUE],0),2),0)</f>
        <v>0</v>
      </c>
    </row>
    <row r="56" customHeight="1" spans="2:9">
      <c r="B56" s="18">
        <f t="shared" si="0"/>
        <v>0.874999999999999</v>
      </c>
      <c r="C56" s="19">
        <f>IFERROR(INDEX(tblClassList[],MATCH(SUMPRODUCT((tblClassList[DAY]=tblSchedule[[#Headers],[SUNDAY]])*($B56&gt;=tblClassList[START TIME])*($B56&lt;=tblClassList[END TIME]),tblClassList[UNIQUE]),tblClassList[UNIQUE],0),2),0)</f>
        <v>0</v>
      </c>
      <c r="D56" s="19">
        <f>IFERROR(INDEX(tblClassList[],MATCH(SUMPRODUCT((tblClassList[DAY]=tblSchedule[[#Headers],[MONDAY]])*($B56&gt;=tblClassList[START TIME])*($B56&lt;=tblClassList[END TIME]),tblClassList[UNIQUE]),tblClassList[UNIQUE],0),2),0)</f>
        <v>0</v>
      </c>
      <c r="E56" s="19">
        <f>IFERROR(INDEX(tblClassList[],MATCH(SUMPRODUCT((tblClassList[DAY]=tblSchedule[[#Headers],[TUESDAY]])*($B56&gt;=tblClassList[START TIME])*($B56&lt;=tblClassList[END TIME]),tblClassList[UNIQUE]),tblClassList[UNIQUE],0),2),0)</f>
        <v>0</v>
      </c>
      <c r="F56" s="19">
        <f>IFERROR(INDEX(tblClassList[],MATCH(SUMPRODUCT((tblClassList[DAY]=tblSchedule[[#Headers],[WEDNESDAY]])*($B56&gt;=tblClassList[START TIME])*($B56&lt;=tblClassList[END TIME]),tblClassList[UNIQUE]),tblClassList[UNIQUE],0),2),0)</f>
        <v>0</v>
      </c>
      <c r="G56" s="19">
        <f>IFERROR(INDEX(tblClassList[],MATCH(SUMPRODUCT((tblClassList[DAY]=tblSchedule[[#Headers],[THURSDAY]])*($B56&gt;=tblClassList[START TIME])*($B56&lt;=tblClassList[END TIME]),tblClassList[UNIQUE]),tblClassList[UNIQUE],0),2),0)</f>
        <v>0</v>
      </c>
      <c r="H56" s="19">
        <f>IFERROR(INDEX(tblClassList[],MATCH(SUMPRODUCT((tblClassList[DAY]=tblSchedule[[#Headers],[FRIDAY]])*($B56&gt;=tblClassList[START TIME])*($B56&lt;=tblClassList[END TIME]),tblClassList[UNIQUE]),tblClassList[UNIQUE],0),2),0)</f>
        <v>0</v>
      </c>
      <c r="I56" s="19">
        <f>IFERROR(INDEX(tblClassList[],MATCH(SUMPRODUCT((tblClassList[DAY]=tblSchedule[[#Headers],[SATURDAY]])*($B56&gt;=tblClassList[START TIME])*($B56&lt;=tblClassList[END TIME]),tblClassList[UNIQUE]),tblClassList[UNIQUE],0),2),0)</f>
        <v>0</v>
      </c>
    </row>
    <row r="57" customHeight="1" spans="2:9">
      <c r="B57" s="18">
        <f t="shared" si="0"/>
        <v>0.885416666666666</v>
      </c>
      <c r="C57" s="17">
        <f>IFERROR(INDEX(tblClassList[],MATCH(SUMPRODUCT((tblClassList[DAY]=tblSchedule[[#Headers],[SUNDAY]])*($B57&gt;=tblClassList[START TIME])*($B57&lt;=tblClassList[END TIME]),tblClassList[UNIQUE]),tblClassList[UNIQUE],0),2),0)</f>
        <v>0</v>
      </c>
      <c r="D57" s="17">
        <f>IFERROR(INDEX(tblClassList[],MATCH(SUMPRODUCT((tblClassList[DAY]=tblSchedule[[#Headers],[MONDAY]])*($B57&gt;=tblClassList[START TIME])*($B57&lt;=tblClassList[END TIME]),tblClassList[UNIQUE]),tblClassList[UNIQUE],0),2),0)</f>
        <v>0</v>
      </c>
      <c r="E57" s="17">
        <f>IFERROR(INDEX(tblClassList[],MATCH(SUMPRODUCT((tblClassList[DAY]=tblSchedule[[#Headers],[TUESDAY]])*($B57&gt;=tblClassList[START TIME])*($B57&lt;=tblClassList[END TIME]),tblClassList[UNIQUE]),tblClassList[UNIQUE],0),2),0)</f>
        <v>0</v>
      </c>
      <c r="F57" s="17">
        <f>IFERROR(INDEX(tblClassList[],MATCH(SUMPRODUCT((tblClassList[DAY]=tblSchedule[[#Headers],[WEDNESDAY]])*($B57&gt;=tblClassList[START TIME])*($B57&lt;=tblClassList[END TIME]),tblClassList[UNIQUE]),tblClassList[UNIQUE],0),2),0)</f>
        <v>0</v>
      </c>
      <c r="G57" s="17">
        <f>IFERROR(INDEX(tblClassList[],MATCH(SUMPRODUCT((tblClassList[DAY]=tblSchedule[[#Headers],[THURSDAY]])*($B57&gt;=tblClassList[START TIME])*($B57&lt;=tblClassList[END TIME]),tblClassList[UNIQUE]),tblClassList[UNIQUE],0),2),0)</f>
        <v>0</v>
      </c>
      <c r="H57" s="17">
        <f>IFERROR(INDEX(tblClassList[],MATCH(SUMPRODUCT((tblClassList[DAY]=tblSchedule[[#Headers],[FRIDAY]])*($B57&gt;=tblClassList[START TIME])*($B57&lt;=tblClassList[END TIME]),tblClassList[UNIQUE]),tblClassList[UNIQUE],0),2),0)</f>
        <v>0</v>
      </c>
      <c r="I57" s="17">
        <f>IFERROR(INDEX(tblClassList[],MATCH(SUMPRODUCT((tblClassList[DAY]=tblSchedule[[#Headers],[SATURDAY]])*($B57&gt;=tblClassList[START TIME])*($B57&lt;=tblClassList[END TIME]),tblClassList[UNIQUE]),tblClassList[UNIQUE],0),2),0)</f>
        <v>0</v>
      </c>
    </row>
    <row r="58" customHeight="1" spans="2:9">
      <c r="B58" s="18">
        <f t="shared" si="0"/>
        <v>0.895833333333332</v>
      </c>
      <c r="C58" s="17">
        <f>IFERROR(INDEX(tblClassList[],MATCH(SUMPRODUCT((tblClassList[DAY]=tblSchedule[[#Headers],[SUNDAY]])*($B58&gt;=tblClassList[START TIME])*($B58&lt;=tblClassList[END TIME]),tblClassList[UNIQUE]),tblClassList[UNIQUE],0),2),0)</f>
        <v>0</v>
      </c>
      <c r="D58" s="17">
        <f>IFERROR(INDEX(tblClassList[],MATCH(SUMPRODUCT((tblClassList[DAY]=tblSchedule[[#Headers],[MONDAY]])*($B58&gt;=tblClassList[START TIME])*($B58&lt;=tblClassList[END TIME]),tblClassList[UNIQUE]),tblClassList[UNIQUE],0),2),0)</f>
        <v>0</v>
      </c>
      <c r="E58" s="17">
        <f>IFERROR(INDEX(tblClassList[],MATCH(SUMPRODUCT((tblClassList[DAY]=tblSchedule[[#Headers],[TUESDAY]])*($B58&gt;=tblClassList[START TIME])*($B58&lt;=tblClassList[END TIME]),tblClassList[UNIQUE]),tblClassList[UNIQUE],0),2),0)</f>
        <v>0</v>
      </c>
      <c r="F58" s="17">
        <f>IFERROR(INDEX(tblClassList[],MATCH(SUMPRODUCT((tblClassList[DAY]=tblSchedule[[#Headers],[WEDNESDAY]])*($B58&gt;=tblClassList[START TIME])*($B58&lt;=tblClassList[END TIME]),tblClassList[UNIQUE]),tblClassList[UNIQUE],0),2),0)</f>
        <v>0</v>
      </c>
      <c r="G58" s="17">
        <f>IFERROR(INDEX(tblClassList[],MATCH(SUMPRODUCT((tblClassList[DAY]=tblSchedule[[#Headers],[THURSDAY]])*($B58&gt;=tblClassList[START TIME])*($B58&lt;=tblClassList[END TIME]),tblClassList[UNIQUE]),tblClassList[UNIQUE],0),2),0)</f>
        <v>0</v>
      </c>
      <c r="H58" s="17">
        <f>IFERROR(INDEX(tblClassList[],MATCH(SUMPRODUCT((tblClassList[DAY]=tblSchedule[[#Headers],[FRIDAY]])*($B58&gt;=tblClassList[START TIME])*($B58&lt;=tblClassList[END TIME]),tblClassList[UNIQUE]),tblClassList[UNIQUE],0),2),0)</f>
        <v>0</v>
      </c>
      <c r="I58" s="17">
        <f>IFERROR(INDEX(tblClassList[],MATCH(SUMPRODUCT((tblClassList[DAY]=tblSchedule[[#Headers],[SATURDAY]])*($B58&gt;=tblClassList[START TIME])*($B58&lt;=tblClassList[END TIME]),tblClassList[UNIQUE]),tblClassList[UNIQUE],0),2),0)</f>
        <v>0</v>
      </c>
    </row>
    <row r="59" customHeight="1" spans="2:9">
      <c r="B59" s="18">
        <f t="shared" si="0"/>
        <v>0.906249999999999</v>
      </c>
      <c r="C59" s="17">
        <f>IFERROR(INDEX(tblClassList[],MATCH(SUMPRODUCT((tblClassList[DAY]=tblSchedule[[#Headers],[SUNDAY]])*($B59&gt;=tblClassList[START TIME])*($B59&lt;=tblClassList[END TIME]),tblClassList[UNIQUE]),tblClassList[UNIQUE],0),2),0)</f>
        <v>0</v>
      </c>
      <c r="D59" s="17">
        <f>IFERROR(INDEX(tblClassList[],MATCH(SUMPRODUCT((tblClassList[DAY]=tblSchedule[[#Headers],[MONDAY]])*($B59&gt;=tblClassList[START TIME])*($B59&lt;=tblClassList[END TIME]),tblClassList[UNIQUE]),tblClassList[UNIQUE],0),2),0)</f>
        <v>0</v>
      </c>
      <c r="E59" s="17">
        <f>IFERROR(INDEX(tblClassList[],MATCH(SUMPRODUCT((tblClassList[DAY]=tblSchedule[[#Headers],[TUESDAY]])*($B59&gt;=tblClassList[START TIME])*($B59&lt;=tblClassList[END TIME]),tblClassList[UNIQUE]),tblClassList[UNIQUE],0),2),0)</f>
        <v>0</v>
      </c>
      <c r="F59" s="17">
        <f>IFERROR(INDEX(tblClassList[],MATCH(SUMPRODUCT((tblClassList[DAY]=tblSchedule[[#Headers],[WEDNESDAY]])*($B59&gt;=tblClassList[START TIME])*($B59&lt;=tblClassList[END TIME]),tblClassList[UNIQUE]),tblClassList[UNIQUE],0),2),0)</f>
        <v>0</v>
      </c>
      <c r="G59" s="17">
        <f>IFERROR(INDEX(tblClassList[],MATCH(SUMPRODUCT((tblClassList[DAY]=tblSchedule[[#Headers],[THURSDAY]])*($B59&gt;=tblClassList[START TIME])*($B59&lt;=tblClassList[END TIME]),tblClassList[UNIQUE]),tblClassList[UNIQUE],0),2),0)</f>
        <v>0</v>
      </c>
      <c r="H59" s="17">
        <f>IFERROR(INDEX(tblClassList[],MATCH(SUMPRODUCT((tblClassList[DAY]=tblSchedule[[#Headers],[FRIDAY]])*($B59&gt;=tblClassList[START TIME])*($B59&lt;=tblClassList[END TIME]),tblClassList[UNIQUE]),tblClassList[UNIQUE],0),2),0)</f>
        <v>0</v>
      </c>
      <c r="I59" s="17">
        <f>IFERROR(INDEX(tblClassList[],MATCH(SUMPRODUCT((tblClassList[DAY]=tblSchedule[[#Headers],[SATURDAY]])*($B59&gt;=tblClassList[START TIME])*($B59&lt;=tblClassList[END TIME]),tblClassList[UNIQUE]),tblClassList[UNIQUE],0),2),0)</f>
        <v>0</v>
      </c>
    </row>
    <row r="60" customHeight="1" spans="2:9">
      <c r="B60" s="18">
        <f t="shared" si="0"/>
        <v>0.916666666666665</v>
      </c>
      <c r="C60" s="17">
        <f>IFERROR(INDEX(tblClassList[],MATCH(SUMPRODUCT((tblClassList[DAY]=tblSchedule[[#Headers],[SUNDAY]])*($B60&gt;=tblClassList[START TIME])*($B60&lt;=tblClassList[END TIME]),tblClassList[UNIQUE]),tblClassList[UNIQUE],0),2),0)</f>
        <v>0</v>
      </c>
      <c r="D60" s="17">
        <f>IFERROR(INDEX(tblClassList[],MATCH(SUMPRODUCT((tblClassList[DAY]=tblSchedule[[#Headers],[MONDAY]])*($B60&gt;=tblClassList[START TIME])*($B60&lt;=tblClassList[END TIME]),tblClassList[UNIQUE]),tblClassList[UNIQUE],0),2),0)</f>
        <v>0</v>
      </c>
      <c r="E60" s="17">
        <f>IFERROR(INDEX(tblClassList[],MATCH(SUMPRODUCT((tblClassList[DAY]=tblSchedule[[#Headers],[TUESDAY]])*($B60&gt;=tblClassList[START TIME])*($B60&lt;=tblClassList[END TIME]),tblClassList[UNIQUE]),tblClassList[UNIQUE],0),2),0)</f>
        <v>0</v>
      </c>
      <c r="F60" s="17">
        <f>IFERROR(INDEX(tblClassList[],MATCH(SUMPRODUCT((tblClassList[DAY]=tblSchedule[[#Headers],[WEDNESDAY]])*($B60&gt;=tblClassList[START TIME])*($B60&lt;=tblClassList[END TIME]),tblClassList[UNIQUE]),tblClassList[UNIQUE],0),2),0)</f>
        <v>0</v>
      </c>
      <c r="G60" s="17">
        <f>IFERROR(INDEX(tblClassList[],MATCH(SUMPRODUCT((tblClassList[DAY]=tblSchedule[[#Headers],[THURSDAY]])*($B60&gt;=tblClassList[START TIME])*($B60&lt;=tblClassList[END TIME]),tblClassList[UNIQUE]),tblClassList[UNIQUE],0),2),0)</f>
        <v>0</v>
      </c>
      <c r="H60" s="17">
        <f>IFERROR(INDEX(tblClassList[],MATCH(SUMPRODUCT((tblClassList[DAY]=tblSchedule[[#Headers],[FRIDAY]])*($B60&gt;=tblClassList[START TIME])*($B60&lt;=tblClassList[END TIME]),tblClassList[UNIQUE]),tblClassList[UNIQUE],0),2),0)</f>
        <v>0</v>
      </c>
      <c r="I60" s="17">
        <f>IFERROR(INDEX(tblClassList[],MATCH(SUMPRODUCT((tblClassList[DAY]=tblSchedule[[#Headers],[SATURDAY]])*($B60&gt;=tblClassList[START TIME])*($B60&lt;=tblClassList[END TIME]),tblClassList[UNIQUE]),tblClassList[UNIQUE],0),2),0)</f>
        <v>0</v>
      </c>
    </row>
    <row r="61" customHeight="1" spans="2:9">
      <c r="B61" s="18">
        <f t="shared" si="0"/>
        <v>0.927083333333332</v>
      </c>
      <c r="C61" s="17">
        <f>IFERROR(INDEX(tblClassList[],MATCH(SUMPRODUCT((tblClassList[DAY]=tblSchedule[[#Headers],[SUNDAY]])*($B61&gt;=tblClassList[START TIME])*($B61&lt;=tblClassList[END TIME]),tblClassList[UNIQUE]),tblClassList[UNIQUE],0),2),0)</f>
        <v>0</v>
      </c>
      <c r="D61" s="17">
        <f>IFERROR(INDEX(tblClassList[],MATCH(SUMPRODUCT((tblClassList[DAY]=tblSchedule[[#Headers],[MONDAY]])*($B61&gt;=tblClassList[START TIME])*($B61&lt;=tblClassList[END TIME]),tblClassList[UNIQUE]),tblClassList[UNIQUE],0),2),0)</f>
        <v>0</v>
      </c>
      <c r="E61" s="17">
        <f>IFERROR(INDEX(tblClassList[],MATCH(SUMPRODUCT((tblClassList[DAY]=tblSchedule[[#Headers],[TUESDAY]])*($B61&gt;=tblClassList[START TIME])*($B61&lt;=tblClassList[END TIME]),tblClassList[UNIQUE]),tblClassList[UNIQUE],0),2),0)</f>
        <v>0</v>
      </c>
      <c r="F61" s="17">
        <f>IFERROR(INDEX(tblClassList[],MATCH(SUMPRODUCT((tblClassList[DAY]=tblSchedule[[#Headers],[WEDNESDAY]])*($B61&gt;=tblClassList[START TIME])*($B61&lt;=tblClassList[END TIME]),tblClassList[UNIQUE]),tblClassList[UNIQUE],0),2),0)</f>
        <v>0</v>
      </c>
      <c r="G61" s="17">
        <f>IFERROR(INDEX(tblClassList[],MATCH(SUMPRODUCT((tblClassList[DAY]=tblSchedule[[#Headers],[THURSDAY]])*($B61&gt;=tblClassList[START TIME])*($B61&lt;=tblClassList[END TIME]),tblClassList[UNIQUE]),tblClassList[UNIQUE],0),2),0)</f>
        <v>0</v>
      </c>
      <c r="H61" s="17">
        <f>IFERROR(INDEX(tblClassList[],MATCH(SUMPRODUCT((tblClassList[DAY]=tblSchedule[[#Headers],[FRIDAY]])*($B61&gt;=tblClassList[START TIME])*($B61&lt;=tblClassList[END TIME]),tblClassList[UNIQUE]),tblClassList[UNIQUE],0),2),0)</f>
        <v>0</v>
      </c>
      <c r="I61" s="17">
        <f>IFERROR(INDEX(tblClassList[],MATCH(SUMPRODUCT((tblClassList[DAY]=tblSchedule[[#Headers],[SATURDAY]])*($B61&gt;=tblClassList[START TIME])*($B61&lt;=tblClassList[END TIME]),tblClassList[UNIQUE]),tblClassList[UNIQUE],0),2),0)</f>
        <v>0</v>
      </c>
    </row>
    <row r="62" customHeight="1" spans="2:9">
      <c r="B62" s="18">
        <f t="shared" si="0"/>
        <v>0.937499999999999</v>
      </c>
      <c r="C62" s="17">
        <f>IFERROR(INDEX(tblClassList[],MATCH(SUMPRODUCT((tblClassList[DAY]=tblSchedule[[#Headers],[SUNDAY]])*($B62&gt;=tblClassList[START TIME])*($B62&lt;=tblClassList[END TIME]),tblClassList[UNIQUE]),tblClassList[UNIQUE],0),2),0)</f>
        <v>0</v>
      </c>
      <c r="D62" s="17">
        <f>IFERROR(INDEX(tblClassList[],MATCH(SUMPRODUCT((tblClassList[DAY]=tblSchedule[[#Headers],[MONDAY]])*($B62&gt;=tblClassList[START TIME])*($B62&lt;=tblClassList[END TIME]),tblClassList[UNIQUE]),tblClassList[UNIQUE],0),2),0)</f>
        <v>0</v>
      </c>
      <c r="E62" s="17">
        <f>IFERROR(INDEX(tblClassList[],MATCH(SUMPRODUCT((tblClassList[DAY]=tblSchedule[[#Headers],[TUESDAY]])*($B62&gt;=tblClassList[START TIME])*($B62&lt;=tblClassList[END TIME]),tblClassList[UNIQUE]),tblClassList[UNIQUE],0),2),0)</f>
        <v>0</v>
      </c>
      <c r="F62" s="17">
        <f>IFERROR(INDEX(tblClassList[],MATCH(SUMPRODUCT((tblClassList[DAY]=tblSchedule[[#Headers],[WEDNESDAY]])*($B62&gt;=tblClassList[START TIME])*($B62&lt;=tblClassList[END TIME]),tblClassList[UNIQUE]),tblClassList[UNIQUE],0),2),0)</f>
        <v>0</v>
      </c>
      <c r="G62" s="17">
        <f>IFERROR(INDEX(tblClassList[],MATCH(SUMPRODUCT((tblClassList[DAY]=tblSchedule[[#Headers],[THURSDAY]])*($B62&gt;=tblClassList[START TIME])*($B62&lt;=tblClassList[END TIME]),tblClassList[UNIQUE]),tblClassList[UNIQUE],0),2),0)</f>
        <v>0</v>
      </c>
      <c r="H62" s="17">
        <f>IFERROR(INDEX(tblClassList[],MATCH(SUMPRODUCT((tblClassList[DAY]=tblSchedule[[#Headers],[FRIDAY]])*($B62&gt;=tblClassList[START TIME])*($B62&lt;=tblClassList[END TIME]),tblClassList[UNIQUE]),tblClassList[UNIQUE],0),2),0)</f>
        <v>0</v>
      </c>
      <c r="I62" s="17">
        <f>IFERROR(INDEX(tblClassList[],MATCH(SUMPRODUCT((tblClassList[DAY]=tblSchedule[[#Headers],[SATURDAY]])*($B62&gt;=tblClassList[START TIME])*($B62&lt;=tblClassList[END TIME]),tblClassList[UNIQUE]),tblClassList[UNIQUE],0),2),0)</f>
        <v>0</v>
      </c>
    </row>
    <row r="63" customHeight="1" spans="2:9">
      <c r="B63" s="18">
        <f t="shared" si="0"/>
        <v>0.947916666666665</v>
      </c>
      <c r="C63" s="17">
        <f>IFERROR(INDEX(tblClassList[],MATCH(SUMPRODUCT((tblClassList[DAY]=tblSchedule[[#Headers],[SUNDAY]])*($B63&gt;=tblClassList[START TIME])*($B63&lt;=tblClassList[END TIME]),tblClassList[UNIQUE]),tblClassList[UNIQUE],0),2),0)</f>
        <v>0</v>
      </c>
      <c r="D63" s="17">
        <f>IFERROR(INDEX(tblClassList[],MATCH(SUMPRODUCT((tblClassList[DAY]=tblSchedule[[#Headers],[MONDAY]])*($B63&gt;=tblClassList[START TIME])*($B63&lt;=tblClassList[END TIME]),tblClassList[UNIQUE]),tblClassList[UNIQUE],0),2),0)</f>
        <v>0</v>
      </c>
      <c r="E63" s="17">
        <f>IFERROR(INDEX(tblClassList[],MATCH(SUMPRODUCT((tblClassList[DAY]=tblSchedule[[#Headers],[TUESDAY]])*($B63&gt;=tblClassList[START TIME])*($B63&lt;=tblClassList[END TIME]),tblClassList[UNIQUE]),tblClassList[UNIQUE],0),2),0)</f>
        <v>0</v>
      </c>
      <c r="F63" s="17">
        <f>IFERROR(INDEX(tblClassList[],MATCH(SUMPRODUCT((tblClassList[DAY]=tblSchedule[[#Headers],[WEDNESDAY]])*($B63&gt;=tblClassList[START TIME])*($B63&lt;=tblClassList[END TIME]),tblClassList[UNIQUE]),tblClassList[UNIQUE],0),2),0)</f>
        <v>0</v>
      </c>
      <c r="G63" s="17">
        <f>IFERROR(INDEX(tblClassList[],MATCH(SUMPRODUCT((tblClassList[DAY]=tblSchedule[[#Headers],[THURSDAY]])*($B63&gt;=tblClassList[START TIME])*($B63&lt;=tblClassList[END TIME]),tblClassList[UNIQUE]),tblClassList[UNIQUE],0),2),0)</f>
        <v>0</v>
      </c>
      <c r="H63" s="17">
        <f>IFERROR(INDEX(tblClassList[],MATCH(SUMPRODUCT((tblClassList[DAY]=tblSchedule[[#Headers],[FRIDAY]])*($B63&gt;=tblClassList[START TIME])*($B63&lt;=tblClassList[END TIME]),tblClassList[UNIQUE]),tblClassList[UNIQUE],0),2),0)</f>
        <v>0</v>
      </c>
      <c r="I63" s="17">
        <f>IFERROR(INDEX(tblClassList[],MATCH(SUMPRODUCT((tblClassList[DAY]=tblSchedule[[#Headers],[SATURDAY]])*($B63&gt;=tblClassList[START TIME])*($B63&lt;=tblClassList[END TIME]),tblClassList[UNIQUE]),tblClassList[UNIQUE],0),2),0)</f>
        <v>0</v>
      </c>
    </row>
  </sheetData>
  <sheetProtection selectLockedCells="1"/>
  <mergeCells count="1">
    <mergeCell ref="B1:F2"/>
  </mergeCells>
  <conditionalFormatting sqref="B3:I3">
    <cfRule type="expression" dxfId="8" priority="3">
      <formula>(B3=ThisWeekday)*($B4&lt;0.875)</formula>
    </cfRule>
  </conditionalFormatting>
  <conditionalFormatting sqref="B4:I55">
    <cfRule type="expression" dxfId="9" priority="12">
      <formula>($B4&lt;=CurrentTime)*($B5&gt;=CurrentTime)</formula>
    </cfRule>
  </conditionalFormatting>
  <conditionalFormatting sqref="B4:I63">
    <cfRule type="expression" dxfId="10" priority="41">
      <formula>B4=B3</formula>
    </cfRule>
    <cfRule type="expression" dxfId="11" priority="42">
      <formula>$B4=INDEX($B$4:$B66,MATCH(0.87500001,$B$4:$B$64,1),1)</formula>
    </cfRule>
    <cfRule type="expression" dxfId="12" priority="43">
      <formula>$B4&gt;0.875</formula>
    </cfRule>
  </conditionalFormatting>
  <conditionalFormatting sqref="C4:I63">
    <cfRule type="expression" dxfId="13" priority="1">
      <formula>(C4=C3)*(C$3=ThisWeekday)*(C4&lt;&gt;0)*($B4&lt;0.875)</formula>
    </cfRule>
    <cfRule type="expression" dxfId="14" priority="2">
      <formula>(C$3=ThisWeekday)*(C4&lt;&gt;0)*($B4&lt;0.875)</formula>
    </cfRule>
    <cfRule type="expression" dxfId="15" priority="5">
      <formula>(C4=C3)*(C4&lt;&gt;0)*($B4&lt;0.875)</formula>
    </cfRule>
    <cfRule type="expression" dxfId="16" priority="7">
      <formula>(C4&lt;&gt;0)*($B4&lt;0.875)</formula>
    </cfRule>
    <cfRule type="expression" dxfId="17" priority="9">
      <formula>(C$3=ThisWeekday)*($B4&lt;0.875)</formula>
    </cfRule>
    <cfRule type="expression" dxfId="18" priority="13">
      <formula>C4=0</formula>
    </cfRule>
  </conditionalFormatting>
  <dataValidations count="2">
    <dataValidation type="list" allowBlank="1" showInputMessage="1" showErrorMessage="1" sqref="G2">
      <formula1>"8:00 AM,9:00 AM,10:00 AM,11:00 AM,12:00 PM,1:00 PM,2:00 PM,3:00 PM,4:00 PM,5:00 PM"</formula1>
    </dataValidation>
    <dataValidation type="list" allowBlank="1" showInputMessage="1" sqref="H2">
      <formula1>"15 MIN,20 MIN,30 MIN,40 MIN,45 MIN,60 MIN"</formula1>
    </dataValidation>
  </dataValidations>
  <printOptions horizontalCentered="1"/>
  <pageMargins left="0.25" right="0.25" top="0.25" bottom="0.25" header="0.05" footer="0.05"/>
  <pageSetup paperSize="1" scale="70" orientation="portrait"/>
  <headerFooter/>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349986266670736"/>
    <pageSetUpPr fitToPage="1" autoPageBreaks="0"/>
  </sheetPr>
  <dimension ref="B1:H10"/>
  <sheetViews>
    <sheetView showGridLines="0" workbookViewId="0">
      <selection activeCell="A1" sqref="A1"/>
    </sheetView>
  </sheetViews>
  <sheetFormatPr defaultColWidth="9" defaultRowHeight="18" customHeight="1" outlineLevelCol="7"/>
  <cols>
    <col min="1" max="1" width="1.71428571428571" style="1" customWidth="1"/>
    <col min="2" max="2" width="24.4285714285714" style="1" customWidth="1"/>
    <col min="3" max="3" width="15.2857142857143" style="1" customWidth="1"/>
    <col min="4" max="4" width="18.5714285714286" style="1" customWidth="1"/>
    <col min="5" max="7" width="22.2857142857143" style="1" customWidth="1"/>
    <col min="8" max="8" width="9.14285714285714" style="1" hidden="1" customWidth="1"/>
    <col min="9" max="16384" width="9.14285714285714" style="1"/>
  </cols>
  <sheetData>
    <row r="1" ht="43.5" customHeight="1" spans="2:8">
      <c r="B1" s="2" t="s">
        <v>12</v>
      </c>
      <c r="C1" s="2"/>
      <c r="D1" s="2"/>
      <c r="E1" s="2"/>
      <c r="F1" s="2"/>
      <c r="G1" s="3"/>
      <c r="H1" s="3"/>
    </row>
    <row r="2" ht="21" customHeight="1" spans="2:8">
      <c r="B2" s="4" t="s">
        <v>13</v>
      </c>
      <c r="C2" s="4" t="s">
        <v>14</v>
      </c>
      <c r="D2" s="4" t="s">
        <v>15</v>
      </c>
      <c r="E2" s="4" t="s">
        <v>16</v>
      </c>
      <c r="F2" s="4" t="s">
        <v>17</v>
      </c>
      <c r="G2" s="4" t="s">
        <v>18</v>
      </c>
      <c r="H2" s="5" t="s">
        <v>19</v>
      </c>
    </row>
    <row r="3" customHeight="1" spans="2:8">
      <c r="B3" s="5" t="s">
        <v>20</v>
      </c>
      <c r="C3" s="5" t="s">
        <v>21</v>
      </c>
      <c r="D3" s="5" t="s">
        <v>6</v>
      </c>
      <c r="E3" s="5" t="s">
        <v>22</v>
      </c>
      <c r="F3" s="6">
        <v>0.541666666666666</v>
      </c>
      <c r="G3" s="6">
        <v>0.583333333333333</v>
      </c>
      <c r="H3" s="5">
        <f>ROW()-ROW(tblClassList[[#Headers],[UNIQUE]])</f>
        <v>1</v>
      </c>
    </row>
    <row r="4" customHeight="1" spans="2:8">
      <c r="B4" s="5" t="s">
        <v>20</v>
      </c>
      <c r="C4" s="5" t="s">
        <v>21</v>
      </c>
      <c r="D4" s="5" t="s">
        <v>8</v>
      </c>
      <c r="E4" s="5" t="s">
        <v>22</v>
      </c>
      <c r="F4" s="6">
        <v>0.541666666666666</v>
      </c>
      <c r="G4" s="6">
        <v>0.583333333333333</v>
      </c>
      <c r="H4" s="5">
        <f>ROW()-ROW(tblClassList[[#Headers],[UNIQUE]])</f>
        <v>2</v>
      </c>
    </row>
    <row r="5" customHeight="1" spans="2:8">
      <c r="B5" s="5" t="s">
        <v>23</v>
      </c>
      <c r="C5" s="5" t="s">
        <v>24</v>
      </c>
      <c r="D5" s="5" t="s">
        <v>6</v>
      </c>
      <c r="E5" s="5" t="s">
        <v>25</v>
      </c>
      <c r="F5" s="6">
        <v>0.666666666666667</v>
      </c>
      <c r="G5" s="6">
        <v>0.708333333333333</v>
      </c>
      <c r="H5" s="5">
        <f>ROW()-ROW(tblClassList[[#Headers],[UNIQUE]])</f>
        <v>3</v>
      </c>
    </row>
    <row r="6" customHeight="1" spans="2:8">
      <c r="B6" s="5" t="s">
        <v>26</v>
      </c>
      <c r="C6" s="5" t="s">
        <v>27</v>
      </c>
      <c r="D6" s="5" t="s">
        <v>7</v>
      </c>
      <c r="E6" s="5" t="s">
        <v>25</v>
      </c>
      <c r="F6" s="6">
        <v>0.458333333333333</v>
      </c>
      <c r="G6" s="6">
        <v>0.5</v>
      </c>
      <c r="H6" s="5">
        <f>ROW()-ROW(tblClassList[[#Headers],[UNIQUE]])</f>
        <v>4</v>
      </c>
    </row>
    <row r="7" customHeight="1" spans="2:8">
      <c r="B7" s="5" t="s">
        <v>26</v>
      </c>
      <c r="C7" s="5" t="s">
        <v>27</v>
      </c>
      <c r="D7" s="5" t="s">
        <v>9</v>
      </c>
      <c r="E7" s="5" t="s">
        <v>25</v>
      </c>
      <c r="F7" s="6">
        <v>0.458333333333333</v>
      </c>
      <c r="G7" s="6">
        <v>0.5</v>
      </c>
      <c r="H7" s="5">
        <f>ROW()-ROW(tblClassList[[#Headers],[UNIQUE]])</f>
        <v>5</v>
      </c>
    </row>
    <row r="8" customHeight="1" spans="2:8">
      <c r="B8" s="5" t="s">
        <v>28</v>
      </c>
      <c r="C8" s="5" t="s">
        <v>29</v>
      </c>
      <c r="D8" s="5" t="s">
        <v>6</v>
      </c>
      <c r="E8" s="5" t="s">
        <v>30</v>
      </c>
      <c r="F8" s="6">
        <v>0.340277777777778</v>
      </c>
      <c r="G8" s="6">
        <v>0.385416666666667</v>
      </c>
      <c r="H8" s="5">
        <f>ROW()-ROW(tblClassList[[#Headers],[UNIQUE]])</f>
        <v>6</v>
      </c>
    </row>
    <row r="9" customHeight="1" spans="2:8">
      <c r="B9" s="7" t="s">
        <v>28</v>
      </c>
      <c r="C9" s="7" t="s">
        <v>29</v>
      </c>
      <c r="D9" s="7" t="s">
        <v>8</v>
      </c>
      <c r="E9" s="7" t="s">
        <v>30</v>
      </c>
      <c r="F9" s="8">
        <v>0.340277777777778</v>
      </c>
      <c r="G9" s="8">
        <v>0.385416666666667</v>
      </c>
      <c r="H9" s="7">
        <f>ROW()-ROW(tblClassList[[#Headers],[UNIQUE]])</f>
        <v>7</v>
      </c>
    </row>
    <row r="10" customHeight="1" spans="2:8">
      <c r="B10" s="7" t="s">
        <v>28</v>
      </c>
      <c r="C10" s="7" t="s">
        <v>29</v>
      </c>
      <c r="D10" s="7" t="s">
        <v>10</v>
      </c>
      <c r="E10" s="7" t="s">
        <v>30</v>
      </c>
      <c r="F10" s="8">
        <v>0.340277777777778</v>
      </c>
      <c r="G10" s="8">
        <v>0.385416666666667</v>
      </c>
      <c r="H10" s="7">
        <f>ROW()-ROW(tblClassList[[#Headers],[UNIQUE]])</f>
        <v>8</v>
      </c>
    </row>
  </sheetData>
  <mergeCells count="2">
    <mergeCell ref="B1:F1"/>
    <mergeCell ref="G1:H1"/>
  </mergeCells>
  <dataValidations count="1">
    <dataValidation type="list" allowBlank="1" showInputMessage="1" showErrorMessage="1" errorTitle="Whoops!" error="A weekday needs to be entered here for the schedule to work correctly. If you’re not sure what you need to enter, click Cancel and then click the arrow to the right of the cell to view the list." sqref="D3:D10" errorStyle="warning">
      <formula1>"SUNDAY,MONDAY,TUESDAY,WEDNESDAY,THURSDAY,FRIDAY,SATURDAY"</formula1>
    </dataValidation>
  </dataValidations>
  <pageMargins left="0.25" right="0.25" top="0.75" bottom="0.75" header="0.3" footer="0.3"/>
  <pageSetup paperSize="1" scale="89" fitToHeight="0" orientation="portrait"/>
  <headerFooter differentFirst="1">
    <oddFooter>&amp;CPage &amp;P of &amp;N</odd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E355AB-06F8-4DB2-BE65-474953D324BF}">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Class Schedule</vt:lpstr>
      <vt:lpstr>Class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2014-11-26T17:00:00Z</dcterms:created>
  <dcterms:modified xsi:type="dcterms:W3CDTF">2020-04-10T09:11:21Z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TC031076659991</vt:lpwstr>
  </property>
  <property fmtid="{D5CDD505-2E9C-101B-9397-08002B2CF9AE}" pid="3" name="KSOProductBuildVer">
    <vt:lpwstr>1033-11.2.0.9255</vt:lpwstr>
  </property>
</Properties>
</file>