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Dashboard" sheetId="1" r:id="rId1"/>
    <sheet name="Sales" sheetId="2" r:id="rId2"/>
    <sheet name="Income" sheetId="5" r:id="rId3"/>
    <sheet name="Expenses" sheetId="3" r:id="rId4"/>
    <sheet name="Taxes" sheetId="4" r:id="rId5"/>
    <sheet name="Categories" sheetId="7" r:id="rId6"/>
  </sheets>
  <definedNames>
    <definedName name="Company_Name">Dashboard!$B$2</definedName>
    <definedName name="Net_Profit">Dashboard!$E$19</definedName>
    <definedName name="_xlnm.Print_Titles" localSheetId="5">Categories!$1:$1</definedName>
    <definedName name="_xlnm.Print_Titles" localSheetId="0">Dashboard!$6:$6</definedName>
    <definedName name="_xlnm.Print_Titles" localSheetId="3">Expenses!$4:$4</definedName>
    <definedName name="_xlnm.Print_Titles" localSheetId="2">Income!$4:$4</definedName>
    <definedName name="_xlnm.Print_Titles" localSheetId="1">Sales!$4:$4</definedName>
    <definedName name="_xlnm.Print_Titles" localSheetId="4">Taxes!$4:$4</definedName>
    <definedName name="RowTitleRegion1..C3">Sales!$B$3</definedName>
    <definedName name="RowTitleRegion1..C3.3">Income!$B$3</definedName>
    <definedName name="RowTitleRegion1..C3.4">Expenses!$B$3</definedName>
    <definedName name="RowTitleRegion1..C3.5">Taxes!$B$3</definedName>
    <definedName name="RowTitleRegion1..C4">Dashboard!$B$3</definedName>
    <definedName name="RowTitleRegion2..H20">Dashboard!$B$16</definedName>
    <definedName name="Sales_Revenue">SUMIFS(SalesRevenue[Current Period],SalesRevenue[Revenue Type],"Sales Revenue")</definedName>
    <definedName name="Title1">Dashboard[[#Headers],[Summary]]</definedName>
    <definedName name="Title2">SalesRevenue[[#Headers],[Revenue Type]]</definedName>
    <definedName name="Title3">Income[[#Headers],[Income Type]]</definedName>
    <definedName name="Title4">OperatingExpenses[[#Headers],[Expense Type]]</definedName>
    <definedName name="Title5">Taxes[[#Headers],[Type]]</definedName>
    <definedName name="Title6">Categories[[#Headers],[Categories]]</definedName>
    <definedName name="Total_Cost_Sales">Dashboard!$E$8</definedName>
    <definedName name="Total_General_and_Administrative">Dashboard!$E$11</definedName>
    <definedName name="Total_Gross_Profit">Dashboard!$E$16</definedName>
    <definedName name="Total_Income_Operations">Dashboard!$E$18</definedName>
    <definedName name="Total_Operating_Expenses">Dashboard!$E$17</definedName>
    <definedName name="Total_Other_Expenses">Dashboard!$E$12</definedName>
    <definedName name="Total_Other_Income">Dashboard!$E$13</definedName>
    <definedName name="Total_Research_and_Development">Dashboard!$E$10</definedName>
    <definedName name="Total_Sales_and_Marketing">Dashboard!$E$9</definedName>
    <definedName name="Total_Sales_Revenue">Dashboard!$E$7</definedName>
    <definedName name="Total_Taxes">Dashboard!$E$14</definedName>
    <definedName name="Workbook_Dates">Dashboard!$C$1</definedName>
    <definedName name="Workbook_Title">Dashboard!$B$1</definedName>
  </definedNames>
  <calcPr calcId="144525"/>
</workbook>
</file>

<file path=xl/sharedStrings.xml><?xml version="1.0" encoding="utf-8"?>
<sst xmlns="http://schemas.openxmlformats.org/spreadsheetml/2006/main" count="146" uniqueCount="74">
  <si>
    <t>Profit and Loss Statement</t>
  </si>
  <si>
    <t>For the [Month or Year] ending [Month-Day-Year]</t>
  </si>
  <si>
    <t>Company Name</t>
  </si>
  <si>
    <t>Stated in 000s</t>
  </si>
  <si>
    <t>Current Gross margin  [L/J]</t>
  </si>
  <si>
    <t>Current Return on sales  [T/J]</t>
  </si>
  <si>
    <t>Do not modify the categories in this worksheet or the formulas may break. Use the Category worksheet to add categories and update the corresponding worksheets with entries. This worksheet will automatically update.</t>
  </si>
  <si>
    <t>Summary</t>
  </si>
  <si>
    <t>Total Prior Period</t>
  </si>
  <si>
    <t>Total Budget</t>
  </si>
  <si>
    <t>Total Current
Period</t>
  </si>
  <si>
    <t>Total Current Period as % of Sales</t>
  </si>
  <si>
    <t>Total % Change from Prior Period</t>
  </si>
  <si>
    <t>Total % Change from Budget</t>
  </si>
  <si>
    <t>Total Sales Revenue  [J]</t>
  </si>
  <si>
    <t>Total Cost of Sales  [K]</t>
  </si>
  <si>
    <t>Total Sales and Marketing Expenses  [M]</t>
  </si>
  <si>
    <t>Total Research and Development Expenses  [N]</t>
  </si>
  <si>
    <t>Total General and Administrative Expenses  [O]</t>
  </si>
  <si>
    <t>Total Other Operating Expenses [P]</t>
  </si>
  <si>
    <t>Other Income  [S]</t>
  </si>
  <si>
    <t>Total Taxes  [T]</t>
  </si>
  <si>
    <t>Gross Profit  [L=J-K]</t>
  </si>
  <si>
    <t>Total Operating Expenses  [Q=M+N+O+P]</t>
  </si>
  <si>
    <t>Income from Operations  [R=L-Q]</t>
  </si>
  <si>
    <t>Net Profit  [U=R+S-T]</t>
  </si>
  <si>
    <t>Sales Revenue</t>
  </si>
  <si>
    <t>Revenue Type</t>
  </si>
  <si>
    <t>Description</t>
  </si>
  <si>
    <t>Prior Period</t>
  </si>
  <si>
    <t>Budget</t>
  </si>
  <si>
    <t>Current Period</t>
  </si>
  <si>
    <t>Current Period as % of Sales</t>
  </si>
  <si>
    <t>% Change from Prior Period</t>
  </si>
  <si>
    <t>% Change from Budget</t>
  </si>
  <si>
    <t>Product/Service 1</t>
  </si>
  <si>
    <t>Product/Service 2</t>
  </si>
  <si>
    <t>Product/Service 3</t>
  </si>
  <si>
    <t>Product/Service 4</t>
  </si>
  <si>
    <t>Cost of Sales</t>
  </si>
  <si>
    <t>Total Sales Revenue</t>
  </si>
  <si>
    <t>Income</t>
  </si>
  <si>
    <t>Income Type</t>
  </si>
  <si>
    <t>Other Income</t>
  </si>
  <si>
    <t>Total Sales Income</t>
  </si>
  <si>
    <t>Operating Expenses</t>
  </si>
  <si>
    <t>Expense Type</t>
  </si>
  <si>
    <t>Sales and Marketing</t>
  </si>
  <si>
    <t>Advertising</t>
  </si>
  <si>
    <t>Direct marketing</t>
  </si>
  <si>
    <t>Other expenses (specify)</t>
  </si>
  <si>
    <t>Research and Development</t>
  </si>
  <si>
    <t>Technology licenses</t>
  </si>
  <si>
    <t xml:space="preserve">Patents </t>
  </si>
  <si>
    <t>General and Administrative</t>
  </si>
  <si>
    <t>Wages and salaries</t>
  </si>
  <si>
    <t>Outside services</t>
  </si>
  <si>
    <t>Supplies</t>
  </si>
  <si>
    <t>Meals and entertainment</t>
  </si>
  <si>
    <t>Rent</t>
  </si>
  <si>
    <t>Telephone</t>
  </si>
  <si>
    <t>Utilities</t>
  </si>
  <si>
    <t>Depreciation</t>
  </si>
  <si>
    <t>Insurance</t>
  </si>
  <si>
    <t>Repairs and maintenance</t>
  </si>
  <si>
    <t>Total Operating Expenses</t>
  </si>
  <si>
    <t>Taxes</t>
  </si>
  <si>
    <t>Type</t>
  </si>
  <si>
    <t>Income taxes</t>
  </si>
  <si>
    <t>Payroll taxes</t>
  </si>
  <si>
    <t>Real estate taxes</t>
  </si>
  <si>
    <t>Other taxes (specify)</t>
  </si>
  <si>
    <t>Total Taxes</t>
  </si>
  <si>
    <t>Categories</t>
  </si>
</sst>
</file>

<file path=xl/styles.xml><?xml version="1.0" encoding="utf-8"?>
<styleSheet xmlns="http://schemas.openxmlformats.org/spreadsheetml/2006/main">
  <numFmts count="4">
    <numFmt numFmtId="176" formatCode="_(* #,##0_);_(* \(#,##0\);_(* &quot;-&quot;_);_(@_)"/>
    <numFmt numFmtId="177" formatCode="_(* #,##0.00_);_(* \(#,##0.00\);_(* &quot;-&quot;??_);_(@_)"/>
    <numFmt numFmtId="178" formatCode="_(&quot;$&quot;* #,##0.00_);_(&quot;$&quot;* \(#,##0.00\);_(&quot;$&quot;* &quot;-&quot;??_);_(@_)"/>
    <numFmt numFmtId="179" formatCode="_-&quot;Rp&quot;* #,##0_-;\-&quot;Rp&quot;* #,##0_-;_-&quot;Rp&quot;* &quot;-&quot;??_-;_-@_-"/>
  </numFmts>
  <fonts count="24">
    <font>
      <sz val="11"/>
      <name val="Calibri"/>
      <charset val="134"/>
      <scheme val="minor"/>
    </font>
    <font>
      <b/>
      <sz val="16"/>
      <color theme="1" tint="0.14996795556505"/>
      <name val="Franklin Gothic Medium"/>
      <charset val="134"/>
      <scheme val="major"/>
    </font>
    <font>
      <sz val="12"/>
      <color theme="1" tint="0.149937437055574"/>
      <name val="Franklin Gothic Medium"/>
      <charset val="134"/>
      <scheme val="major"/>
    </font>
    <font>
      <sz val="11"/>
      <color theme="1" tint="0.149906918546098"/>
      <name val="Franklin Gothic Medium"/>
      <charset val="134"/>
      <scheme val="major"/>
    </font>
    <font>
      <sz val="11"/>
      <color theme="1"/>
      <name val="Calibri"/>
      <charset val="134"/>
      <scheme val="minor"/>
    </font>
    <font>
      <sz val="10"/>
      <name val="Calibri"/>
      <charset val="134"/>
      <scheme val="minor"/>
    </font>
    <font>
      <sz val="11"/>
      <color theme="1" tint="0.14996795556505"/>
      <name val="Franklin Gothic Medium"/>
      <charset val="134"/>
      <scheme val="major"/>
    </font>
    <font>
      <b/>
      <sz val="11"/>
      <color theme="1"/>
      <name val="Calibri"/>
      <charset val="134"/>
      <scheme val="minor"/>
    </font>
    <font>
      <sz val="11"/>
      <color theme="1"/>
      <name val="Calibri"/>
      <charset val="134"/>
      <scheme val="minor"/>
    </font>
    <font>
      <sz val="11"/>
      <color theme="0"/>
      <name val="Calibri"/>
      <charset val="0"/>
      <scheme val="minor"/>
    </font>
    <font>
      <sz val="11"/>
      <color theme="1"/>
      <name val="Calibri"/>
      <charset val="0"/>
      <scheme val="minor"/>
    </font>
    <font>
      <sz val="11"/>
      <color rgb="FF9C0006"/>
      <name val="Calibri"/>
      <charset val="0"/>
      <scheme val="minor"/>
    </font>
    <font>
      <sz val="11"/>
      <color rgb="FFFA7D00"/>
      <name val="Calibri"/>
      <charset val="0"/>
      <scheme val="minor"/>
    </font>
    <font>
      <b/>
      <sz val="11"/>
      <color rgb="FFFFFFFF"/>
      <name val="Calibri"/>
      <charset val="0"/>
      <scheme val="minor"/>
    </font>
    <font>
      <sz val="11"/>
      <color rgb="FF9C6500"/>
      <name val="Calibri"/>
      <charset val="0"/>
      <scheme val="minor"/>
    </font>
    <font>
      <u/>
      <sz val="11"/>
      <color rgb="FF0000FF"/>
      <name val="Calibri"/>
      <charset val="0"/>
      <scheme val="minor"/>
    </font>
    <font>
      <b/>
      <sz val="11"/>
      <color rgb="FFFA7D00"/>
      <name val="Calibri"/>
      <charset val="0"/>
      <scheme val="minor"/>
    </font>
    <font>
      <sz val="11"/>
      <color rgb="FFFF0000"/>
      <name val="Calibri"/>
      <charset val="0"/>
      <scheme val="minor"/>
    </font>
    <font>
      <u/>
      <sz val="11"/>
      <color rgb="FF800080"/>
      <name val="Calibri"/>
      <charset val="0"/>
      <scheme val="minor"/>
    </font>
    <font>
      <b/>
      <sz val="11"/>
      <color theme="1"/>
      <name val="Calibri"/>
      <charset val="0"/>
      <scheme val="minor"/>
    </font>
    <font>
      <sz val="11"/>
      <color rgb="FF006100"/>
      <name val="Calibri"/>
      <charset val="0"/>
      <scheme val="minor"/>
    </font>
    <font>
      <sz val="11"/>
      <color rgb="FF3F3F76"/>
      <name val="Calibri"/>
      <charset val="0"/>
      <scheme val="minor"/>
    </font>
    <font>
      <b/>
      <sz val="11"/>
      <color rgb="FF3F3F3F"/>
      <name val="Calibri"/>
      <charset val="0"/>
      <scheme val="minor"/>
    </font>
    <font>
      <b/>
      <sz val="12"/>
      <color theme="1" tint="0.149937437055574"/>
      <name val="Franklin Gothic Medium"/>
      <charset val="134"/>
      <scheme val="major"/>
    </font>
  </fonts>
  <fills count="34">
    <fill>
      <patternFill patternType="none"/>
    </fill>
    <fill>
      <patternFill patternType="gray125"/>
    </fill>
    <fill>
      <patternFill patternType="solid">
        <fgColor theme="4"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7"/>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FFFFCC"/>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8">
    <border>
      <left/>
      <right/>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wrapText="1"/>
    </xf>
    <xf numFmtId="10" fontId="4" fillId="18" borderId="0" applyFont="0" applyBorder="0" applyProtection="0">
      <alignment horizontal="right"/>
    </xf>
    <xf numFmtId="177" fontId="8" fillId="0" borderId="0" applyFont="0" applyFill="0" applyBorder="0" applyAlignment="0" applyProtection="0">
      <alignment vertical="center"/>
    </xf>
    <xf numFmtId="176" fontId="8" fillId="0" borderId="0" applyFont="0" applyFill="0" applyBorder="0" applyAlignment="0" applyProtection="0">
      <alignment vertical="center"/>
    </xf>
    <xf numFmtId="179" fontId="8" fillId="0" borderId="0" applyFont="0" applyFill="0" applyBorder="0" applyAlignment="0" applyProtection="0">
      <alignment vertical="center"/>
    </xf>
    <xf numFmtId="178" fontId="0" fillId="0" borderId="0" applyFont="0" applyFill="0" applyBorder="0" applyAlignment="0" applyProtection="0"/>
    <xf numFmtId="10" fontId="0" fillId="0" borderId="0" applyFont="0" applyFill="0" applyBorder="0" applyProtection="0">
      <alignment horizontal="right"/>
    </xf>
    <xf numFmtId="0" fontId="13" fillId="11" borderId="3" applyNumberFormat="0" applyAlignment="0" applyProtection="0">
      <alignment vertical="center"/>
    </xf>
    <xf numFmtId="0" fontId="2" fillId="0" borderId="0" applyNumberFormat="0" applyFill="0" applyProtection="0">
      <alignment vertical="center"/>
    </xf>
    <xf numFmtId="0" fontId="8" fillId="15" borderId="4" applyNumberFormat="0" applyFont="0" applyAlignment="0" applyProtection="0">
      <alignment vertical="center"/>
    </xf>
    <xf numFmtId="0" fontId="15" fillId="0" borderId="0" applyNumberFormat="0" applyFill="0" applyBorder="0" applyAlignment="0" applyProtection="0">
      <alignment vertical="center"/>
    </xf>
    <xf numFmtId="0" fontId="9" fillId="20" borderId="0" applyNumberFormat="0" applyBorder="0" applyAlignment="0" applyProtection="0">
      <alignment vertical="center"/>
    </xf>
    <xf numFmtId="0" fontId="18" fillId="0" borderId="0" applyNumberFormat="0" applyFill="0" applyBorder="0" applyAlignment="0" applyProtection="0">
      <alignment vertical="center"/>
    </xf>
    <xf numFmtId="0" fontId="10" fillId="26" borderId="0" applyNumberFormat="0" applyBorder="0" applyAlignment="0" applyProtection="0">
      <alignment vertical="center"/>
    </xf>
    <xf numFmtId="0" fontId="17" fillId="0" borderId="0" applyNumberFormat="0" applyFill="0" applyBorder="0" applyAlignment="0" applyProtection="0">
      <alignment vertical="center"/>
    </xf>
    <xf numFmtId="0" fontId="10" fillId="19" borderId="0" applyNumberFormat="0" applyBorder="0" applyAlignment="0" applyProtection="0">
      <alignment vertical="center"/>
    </xf>
    <xf numFmtId="0" fontId="1" fillId="0" borderId="0" applyNumberFormat="0" applyFill="0" applyBorder="0" applyProtection="0">
      <alignment vertical="center"/>
    </xf>
    <xf numFmtId="0" fontId="6" fillId="0" borderId="0" applyNumberFormat="0" applyFill="0" applyBorder="0" applyProtection="0">
      <alignment wrapText="1"/>
    </xf>
    <xf numFmtId="0" fontId="23" fillId="0" borderId="0" applyNumberFormat="0" applyFill="0" applyProtection="0">
      <alignment vertical="center"/>
    </xf>
    <xf numFmtId="0" fontId="6" fillId="0" borderId="0" applyNumberFormat="0" applyFill="0" applyProtection="0">
      <alignment vertical="center"/>
    </xf>
    <xf numFmtId="0" fontId="3" fillId="0" borderId="0" applyNumberFormat="0" applyFill="0" applyProtection="0">
      <alignment vertical="center" wrapText="1"/>
    </xf>
    <xf numFmtId="0" fontId="21" fillId="25" borderId="5" applyNumberFormat="0" applyAlignment="0" applyProtection="0">
      <alignment vertical="center"/>
    </xf>
    <xf numFmtId="0" fontId="9" fillId="22" borderId="0" applyNumberFormat="0" applyBorder="0" applyAlignment="0" applyProtection="0">
      <alignment vertical="center"/>
    </xf>
    <xf numFmtId="0" fontId="20" fillId="24" borderId="0" applyNumberFormat="0" applyBorder="0" applyAlignment="0" applyProtection="0">
      <alignment vertical="center"/>
    </xf>
    <xf numFmtId="0" fontId="22" fillId="21" borderId="7" applyNumberFormat="0" applyAlignment="0" applyProtection="0">
      <alignment vertical="center"/>
    </xf>
    <xf numFmtId="10" fontId="4" fillId="2" borderId="0" applyBorder="0" applyProtection="0">
      <alignment horizontal="right"/>
    </xf>
    <xf numFmtId="0" fontId="16" fillId="21" borderId="5" applyNumberFormat="0" applyAlignment="0" applyProtection="0">
      <alignment vertical="center"/>
    </xf>
    <xf numFmtId="0" fontId="12" fillId="0" borderId="2" applyNumberFormat="0" applyFill="0" applyAlignment="0" applyProtection="0">
      <alignment vertical="center"/>
    </xf>
    <xf numFmtId="0" fontId="19" fillId="0" borderId="6" applyNumberFormat="0" applyFill="0" applyAlignment="0" applyProtection="0">
      <alignment vertical="center"/>
    </xf>
    <xf numFmtId="0" fontId="11" fillId="8" borderId="0" applyNumberFormat="0" applyBorder="0" applyAlignment="0" applyProtection="0">
      <alignment vertical="center"/>
    </xf>
    <xf numFmtId="0" fontId="14" fillId="17" borderId="0" applyNumberFormat="0" applyBorder="0" applyAlignment="0" applyProtection="0">
      <alignment vertical="center"/>
    </xf>
    <xf numFmtId="0" fontId="9" fillId="16" borderId="0" applyNumberFormat="0" applyBorder="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9" fillId="14" borderId="0" applyNumberFormat="0" applyBorder="0" applyAlignment="0" applyProtection="0">
      <alignment vertical="center"/>
    </xf>
    <xf numFmtId="0" fontId="10" fillId="27" borderId="0" applyNumberFormat="0" applyBorder="0" applyAlignment="0" applyProtection="0">
      <alignment vertical="center"/>
    </xf>
    <xf numFmtId="0" fontId="7" fillId="4" borderId="0" applyNumberFormat="0" applyBorder="0" applyAlignment="0" applyProtection="0"/>
    <xf numFmtId="0" fontId="9" fillId="7" borderId="0" applyNumberFormat="0" applyBorder="0" applyAlignment="0" applyProtection="0">
      <alignment vertical="center"/>
    </xf>
    <xf numFmtId="0" fontId="9" fillId="23"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9" fillId="30"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10" fillId="33" borderId="0" applyNumberFormat="0" applyBorder="0" applyAlignment="0" applyProtection="0">
      <alignment vertical="center"/>
    </xf>
    <xf numFmtId="0" fontId="9" fillId="12" borderId="0" applyNumberFormat="0" applyBorder="0" applyAlignment="0" applyProtection="0">
      <alignment vertical="center"/>
    </xf>
  </cellStyleXfs>
  <cellXfs count="24">
    <xf numFmtId="0" fontId="0" fillId="0" borderId="0" xfId="0">
      <alignment wrapText="1"/>
    </xf>
    <xf numFmtId="0" fontId="0" fillId="0" borderId="0" xfId="0" applyFont="1" applyFill="1" applyBorder="1">
      <alignment wrapText="1"/>
    </xf>
    <xf numFmtId="0" fontId="1" fillId="0" borderId="0" xfId="16">
      <alignment vertical="center"/>
    </xf>
    <xf numFmtId="0" fontId="2" fillId="0" borderId="0" xfId="8">
      <alignment vertical="center"/>
    </xf>
    <xf numFmtId="0" fontId="3" fillId="0" borderId="0" xfId="20">
      <alignment vertical="center" wrapText="1"/>
    </xf>
    <xf numFmtId="178" fontId="3" fillId="0" borderId="0" xfId="5" applyFont="1" applyAlignment="1">
      <alignment vertical="center"/>
    </xf>
    <xf numFmtId="178" fontId="0" fillId="0" borderId="0" xfId="5" applyFont="1" applyFill="1" applyAlignment="1">
      <alignment horizontal="right"/>
    </xf>
    <xf numFmtId="178" fontId="0" fillId="0" borderId="0" xfId="5" applyFont="1" applyFill="1" applyBorder="1" applyAlignment="1">
      <alignment horizontal="right"/>
    </xf>
    <xf numFmtId="10" fontId="4" fillId="2" borderId="0" xfId="25" applyBorder="1">
      <alignment horizontal="right"/>
    </xf>
    <xf numFmtId="178" fontId="5" fillId="0" borderId="0" xfId="0" applyNumberFormat="1" applyFont="1" applyFill="1" applyBorder="1" applyAlignment="1">
      <alignment horizontal="right"/>
    </xf>
    <xf numFmtId="10" fontId="4" fillId="3" borderId="0" xfId="0" applyNumberFormat="1" applyFont="1" applyFill="1" applyBorder="1" applyAlignment="1">
      <alignment horizontal="right"/>
    </xf>
    <xf numFmtId="10" fontId="4" fillId="2" borderId="0" xfId="25">
      <alignment horizontal="right"/>
    </xf>
    <xf numFmtId="178" fontId="0" fillId="0" borderId="0" xfId="0" applyNumberFormat="1" applyFont="1" applyFill="1" applyBorder="1" applyAlignment="1">
      <alignment horizontal="right"/>
    </xf>
    <xf numFmtId="178" fontId="0" fillId="0" borderId="0" xfId="5" applyFont="1" applyAlignment="1">
      <alignment horizontal="right"/>
    </xf>
    <xf numFmtId="178" fontId="0" fillId="0" borderId="0" xfId="0" applyNumberFormat="1" applyFont="1" applyAlignment="1">
      <alignment horizontal="right"/>
    </xf>
    <xf numFmtId="10" fontId="4" fillId="3" borderId="0" xfId="0" applyNumberFormat="1" applyFont="1" applyFill="1" applyAlignment="1">
      <alignment horizontal="right"/>
    </xf>
    <xf numFmtId="0" fontId="0" fillId="0" borderId="0" xfId="0" applyFont="1">
      <alignment wrapText="1"/>
    </xf>
    <xf numFmtId="0" fontId="6" fillId="0" borderId="0" xfId="19">
      <alignment vertical="center"/>
    </xf>
    <xf numFmtId="10" fontId="0" fillId="0" borderId="0" xfId="6" applyFont="1">
      <alignment horizontal="right"/>
    </xf>
    <xf numFmtId="0" fontId="6" fillId="0" borderId="0" xfId="17" applyFill="1">
      <alignment wrapText="1"/>
    </xf>
    <xf numFmtId="0" fontId="7" fillId="4" borderId="1" xfId="36" applyFont="1" applyFill="1" applyBorder="1"/>
    <xf numFmtId="178" fontId="7" fillId="4" borderId="1" xfId="5" applyFont="1" applyFill="1" applyBorder="1" applyAlignment="1">
      <alignment horizontal="right"/>
    </xf>
    <xf numFmtId="10" fontId="7" fillId="4" borderId="1" xfId="6" applyFont="1" applyFill="1" applyBorder="1">
      <alignment horizontal="right"/>
    </xf>
    <xf numFmtId="0" fontId="7" fillId="4" borderId="1" xfId="36" applyNumberFormat="1" applyFont="1" applyBorder="1" applyAlignmen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dxfs count="47">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ont>
        <name val="Calibri"/>
        <scheme val="none"/>
        <family val="2"/>
        <b val="0"/>
        <i val="0"/>
        <strike val="0"/>
        <u val="none"/>
        <sz val="11"/>
        <color theme="1"/>
      </font>
      <numFmt numFmtId="10" formatCode="0.00%"/>
      <fill>
        <patternFill patternType="solid">
          <bgColor theme="4" tint="0.799981688894314"/>
        </patternFill>
      </fill>
      <alignment horizontal="right"/>
      <border>
        <left/>
        <right/>
        <top/>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color theme="4" tint="-0.499984740745262"/>
      </font>
    </dxf>
    <dxf>
      <font>
        <b val="1"/>
        <color theme="1"/>
      </font>
      <border>
        <top style="double">
          <color theme="4" tint="-0.499984740745262"/>
        </top>
      </border>
    </dxf>
    <dxf>
      <font>
        <b val="1"/>
        <color theme="0"/>
      </font>
      <fill>
        <patternFill patternType="solid">
          <fgColor theme="4"/>
          <bgColor theme="4" tint="-0.499984740745262"/>
        </patternFill>
      </fill>
    </dxf>
    <dxf>
      <font>
        <color theme="1"/>
      </font>
      <border>
        <left style="thin">
          <color theme="4" tint="-0.499984740745262"/>
        </left>
        <right style="thin">
          <color theme="4" tint="-0.499984740745262"/>
        </right>
        <top style="thin">
          <color theme="4" tint="-0.499984740745262"/>
        </top>
        <bottom style="thin">
          <color theme="4" tint="-0.499984740745262"/>
        </bottom>
        <vertical style="thin">
          <color theme="4" tint="-0.499984740745262"/>
        </vertical>
        <horizontal style="thin">
          <color theme="4" tint="-0.499984740745262"/>
        </horizontal>
      </border>
    </dxf>
  </dxfs>
  <tableStyles count="1" defaultTableStyle="Profit and Loss Statement" defaultPivotStyle="PivotStyleLight16">
    <tableStyle name="Profit and Loss Statement" pivot="0" count="7">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D3DAE5"/>
      <rgbColor rgb="00FFFF00"/>
      <rgbColor rgb="00EAEAEA"/>
      <rgbColor rgb="0000FFFF"/>
      <rgbColor rgb="00800000"/>
      <rgbColor rgb="00ECEFF4"/>
      <rgbColor rgb="00000080"/>
      <rgbColor rgb="00808000"/>
      <rgbColor rgb="00800080"/>
      <rgbColor rgb="00BBC6D7"/>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619125</xdr:colOff>
      <xdr:row>0</xdr:row>
      <xdr:rowOff>19050</xdr:rowOff>
    </xdr:from>
    <xdr:to>
      <xdr:col>7</xdr:col>
      <xdr:colOff>1200150</xdr:colOff>
      <xdr:row>3</xdr:row>
      <xdr:rowOff>190500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905875" y="19050"/>
          <a:ext cx="1828800" cy="84772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619125</xdr:colOff>
      <xdr:row>0</xdr:row>
      <xdr:rowOff>9525</xdr:rowOff>
    </xdr:from>
    <xdr:to>
      <xdr:col>8</xdr:col>
      <xdr:colOff>1200150</xdr:colOff>
      <xdr:row>2</xdr:row>
      <xdr:rowOff>381000</xdr:rowOff>
    </xdr:to>
    <xdr:pic>
      <xdr:nvPicPr>
        <xdr:cNvPr id="3" name="Replace With Logo" descr="Logo Placeholder"/>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11020425" y="9525"/>
          <a:ext cx="1828800" cy="847725"/>
        </a:xfrm>
        <a:prstGeom prst="rect">
          <a:avLst/>
        </a:prstGeom>
      </xdr:spPr>
    </xdr:pic>
    <xdr:clientData/>
  </xdr:twoCellAnchor>
</xdr:wsDr>
</file>

<file path=xl/tables/table1.xml><?xml version="1.0" encoding="utf-8"?>
<table xmlns="http://schemas.openxmlformats.org/spreadsheetml/2006/main" id="1" name="Dashboard" displayName="Dashboard" ref="B6:H14" totalsRowShown="0">
  <autoFilter ref="B6:H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ummary" dataDxfId="0"/>
    <tableColumn id="2" name="Total Prior Period" dataDxfId="1"/>
    <tableColumn id="3" name="Total Budget" dataDxfId="2"/>
    <tableColumn id="4" name="Total Current&#10;Period" dataDxfId="3"/>
    <tableColumn id="5" name="Total Current Period as % of Sales" dataDxfId="4"/>
    <tableColumn id="6" name="Total % Change from Prior Period" dataDxfId="5"/>
    <tableColumn id="7" name="Total % Change from Budget" dataDxfId="6"/>
  </tableColumns>
  <tableStyleInfo name="Profit and Loss Statement" showFirstColumn="0" showLastColumn="0" showRowStripes="0" showColumnStripes="0"/>
</table>
</file>

<file path=xl/tables/table2.xml><?xml version="1.0" encoding="utf-8"?>
<table xmlns="http://schemas.openxmlformats.org/spreadsheetml/2006/main" id="7" name="SalesRevenue" displayName="SalesRevenue" ref="B4:I13" totalsRowCount="1">
  <autoFilter ref="B4:I12"/>
  <tableColumns count="8">
    <tableColumn id="1" name="Revenue Type" totalsRowLabel="Total Sales Revenue" dataDxfId="7"/>
    <tableColumn id="2" name="Description" dataDxfId="8"/>
    <tableColumn id="3" name="Prior Period" totalsRowFunction="sum" dataDxfId="9"/>
    <tableColumn id="4" name="Budget" totalsRowFunction="sum" dataDxfId="10"/>
    <tableColumn id="5" name="Current Period" totalsRowFunction="sum" dataDxfId="11"/>
    <tableColumn id="6" name="Current Period as % of Sales" totalsRowFunction="sum" dataDxfId="12"/>
    <tableColumn id="7" name="% Change from Prior Period" totalsRowFunction="sum" dataDxfId="13"/>
    <tableColumn id="8" name="% Change from Budget" totalsRowFunction="sum" dataDxfId="14"/>
  </tableColumns>
  <tableStyleInfo name="Profit and Loss Statement" showFirstColumn="1" showLastColumn="0" showRowStripes="0" showColumnStripes="0"/>
</table>
</file>

<file path=xl/tables/table3.xml><?xml version="1.0" encoding="utf-8"?>
<table xmlns="http://schemas.openxmlformats.org/spreadsheetml/2006/main" id="25" name="Income" displayName="Income" ref="B4:I7" totalsRowCount="1">
  <autoFilter ref="B4:I6"/>
  <tableColumns count="8">
    <tableColumn id="1" name="Income Type" totalsRowLabel="Total Sales Income" dataDxfId="15"/>
    <tableColumn id="2" name="Description" dataDxfId="16"/>
    <tableColumn id="3" name="Prior Period" totalsRowFunction="sum" dataDxfId="17"/>
    <tableColumn id="4" name="Budget" totalsRowFunction="sum" dataDxfId="18"/>
    <tableColumn id="5" name="Current Period" totalsRowFunction="sum" dataDxfId="19"/>
    <tableColumn id="6" name="Current Period as % of Sales" totalsRowFunction="sum" dataDxfId="20"/>
    <tableColumn id="7" name="% Change from Prior Period" totalsRowFunction="sum" dataDxfId="21"/>
    <tableColumn id="8" name="% Change from Budget" totalsRowFunction="sum" dataDxfId="22"/>
  </tableColumns>
  <tableStyleInfo name="Profit and Loss Statement" showFirstColumn="1" showLastColumn="0" showRowStripes="0" showColumnStripes="0"/>
</table>
</file>

<file path=xl/tables/table4.xml><?xml version="1.0" encoding="utf-8"?>
<table xmlns="http://schemas.openxmlformats.org/spreadsheetml/2006/main" id="15" name="OperatingExpenses" displayName="OperatingExpenses" ref="B4:I25" totalsRowCount="1">
  <autoFilter ref="B4:I24"/>
  <tableColumns count="8">
    <tableColumn id="1" name="Expense Type" totalsRowLabel="Total Operating Expenses" dataDxfId="23"/>
    <tableColumn id="2" name="Description" dataDxfId="24"/>
    <tableColumn id="3" name="Prior Period" totalsRowFunction="sum" dataDxfId="25"/>
    <tableColumn id="4" name="Budget" totalsRowFunction="sum" dataDxfId="26"/>
    <tableColumn id="5" name="Current Period" totalsRowFunction="sum" dataDxfId="27"/>
    <tableColumn id="6" name="Current Period as % of Sales" totalsRowFunction="sum" dataDxfId="28"/>
    <tableColumn id="7" name="% Change from Prior Period" totalsRowFunction="sum" dataDxfId="29"/>
    <tableColumn id="8" name="% Change from Budget" totalsRowFunction="sum" dataDxfId="30"/>
  </tableColumns>
  <tableStyleInfo name="Profit and Loss Statement" showFirstColumn="1" showLastColumn="0" showRowStripes="0" showColumnStripes="0"/>
</table>
</file>

<file path=xl/tables/table5.xml><?xml version="1.0" encoding="utf-8"?>
<table xmlns="http://schemas.openxmlformats.org/spreadsheetml/2006/main" id="24" name="Taxes" displayName="Taxes" ref="B4:I10" totalsRowCount="1">
  <autoFilter ref="B4:I9"/>
  <tableColumns count="8">
    <tableColumn id="1" name="Type" totalsRowLabel="Total Taxes" dataDxfId="31"/>
    <tableColumn id="2" name="Description" dataDxfId="32"/>
    <tableColumn id="3" name="Prior Period" totalsRowFunction="sum" dataDxfId="33"/>
    <tableColumn id="4" name="Budget" totalsRowFunction="sum" dataDxfId="34"/>
    <tableColumn id="5" name="Current Period" totalsRowFunction="sum" dataDxfId="35"/>
    <tableColumn id="6" name="Current Period as % of Sales" totalsRowFunction="custom">
      <calculatedColumnFormula>IFERROR(SUBTOTAL(109,Taxes[Current Period as % of Sales]),"-")</calculatedColumnFormula>
      <totalsRowFormula>IFERROR(SUBTOTAL(109,Taxes[Current Period as % of Sales]),"-")</totalsRowFormula>
       dataDxfId="36"
    </tableColumn>
    <tableColumn id="7" name="% Change from Prior Period" totalsRowFunction="sum" dataDxfId="37"/>
    <tableColumn id="8" name="% Change from Budget" totalsRowFunction="sum" dataDxfId="38"/>
  </tableColumns>
  <tableStyleInfo name="Profit and Loss Statement" showFirstColumn="1" showLastColumn="0" showRowStripes="0" showColumnStripes="0"/>
</table>
</file>

<file path=xl/tables/table6.xml><?xml version="1.0" encoding="utf-8"?>
<table xmlns="http://schemas.openxmlformats.org/spreadsheetml/2006/main" id="31" name="Categories" displayName="Categories" ref="B1:B8" totalsRowShown="0">
  <autoFilter ref="B1:B8"/>
  <tableColumns count="1">
    <tableColumn id="1" name="Categories" dataDxfId="39"/>
  </tableColumns>
  <tableStyleInfo name="Profit and Loss Statement" showFirstColumn="0" showLastColumn="0" showRowStripes="0" showColumnStripes="0"/>
</table>
</file>

<file path=xl/theme/theme1.xml><?xml version="1.0" encoding="utf-8"?>
<a:theme xmlns:a="http://schemas.openxmlformats.org/drawingml/2006/main" name="Office Theme">
  <a:themeElements>
    <a:clrScheme name="Profit and Loss Statement">
      <a:dk1>
        <a:srgbClr val="000000"/>
      </a:dk1>
      <a:lt1>
        <a:srgbClr val="FFFFFF"/>
      </a:lt1>
      <a:dk2>
        <a:srgbClr val="000000"/>
      </a:dk2>
      <a:lt2>
        <a:srgbClr val="FFFFFF"/>
      </a:lt2>
      <a:accent1>
        <a:srgbClr val="61C7DB"/>
      </a:accent1>
      <a:accent2>
        <a:srgbClr val="96C030"/>
      </a:accent2>
      <a:accent3>
        <a:srgbClr val="DB4D75"/>
      </a:accent3>
      <a:accent4>
        <a:srgbClr val="F09D23"/>
      </a:accent4>
      <a:accent5>
        <a:srgbClr val="8968A9"/>
      </a:accent5>
      <a:accent6>
        <a:srgbClr val="EAC71D"/>
      </a:accent6>
      <a:hlink>
        <a:srgbClr val="61C7DB"/>
      </a:hlink>
      <a:folHlink>
        <a:srgbClr val="8968A9"/>
      </a:folHlink>
    </a:clrScheme>
    <a:fontScheme name="Profit and Loss Statement">
      <a:majorFont>
        <a:latin typeface="Franklin Gothic Medium"/>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A1:H19"/>
  <sheetViews>
    <sheetView showGridLines="0" tabSelected="1" workbookViewId="0">
      <selection activeCell="A1" sqref="A1"/>
    </sheetView>
  </sheetViews>
  <sheetFormatPr defaultColWidth="9" defaultRowHeight="30" customHeight="1" outlineLevelCol="7"/>
  <cols>
    <col min="1" max="1" width="2.71428571428571" customWidth="1"/>
    <col min="2" max="2" width="46.7142857142857" customWidth="1"/>
    <col min="3" max="8" width="18.7142857142857" customWidth="1"/>
    <col min="9" max="9" width="2.71428571428571" customWidth="1"/>
  </cols>
  <sheetData>
    <row r="1" ht="21" spans="2:5">
      <c r="B1" s="2" t="s">
        <v>0</v>
      </c>
      <c r="C1" s="17" t="s">
        <v>1</v>
      </c>
      <c r="D1" s="17"/>
      <c r="E1" s="17"/>
    </row>
    <row r="2" ht="16.5" spans="2:3">
      <c r="B2" s="3" t="s">
        <v>2</v>
      </c>
      <c r="C2" t="s">
        <v>3</v>
      </c>
    </row>
    <row r="3" ht="15.75" spans="2:3">
      <c r="B3" s="4" t="s">
        <v>4</v>
      </c>
      <c r="C3" s="18" t="str">
        <f>IFERROR(IF(Total_Gross_Profit=0,"-",Total_Gross_Profit/Total_Sales_Revenue),"-")</f>
        <v>-</v>
      </c>
    </row>
    <row r="4" ht="15.75" spans="2:3">
      <c r="B4" s="4" t="s">
        <v>5</v>
      </c>
      <c r="C4" s="18" t="str">
        <f>IFERROR(IF(Net_Profit=0,"-",Net_Profit/Total_Sales_Revenue),"-")</f>
        <v>-</v>
      </c>
    </row>
    <row r="5" ht="45" customHeight="1" spans="2:8">
      <c r="B5" s="19" t="s">
        <v>6</v>
      </c>
      <c r="C5" s="19"/>
      <c r="D5" s="19"/>
      <c r="E5" s="19"/>
      <c r="F5" s="19"/>
      <c r="G5" s="19"/>
      <c r="H5" s="19"/>
    </row>
    <row r="6" ht="38.1" customHeight="1" spans="2:8">
      <c r="B6" s="1" t="s">
        <v>7</v>
      </c>
      <c r="C6" s="1" t="s">
        <v>8</v>
      </c>
      <c r="D6" s="1" t="s">
        <v>9</v>
      </c>
      <c r="E6" s="1" t="s">
        <v>10</v>
      </c>
      <c r="F6" s="1" t="s">
        <v>11</v>
      </c>
      <c r="G6" s="1" t="s">
        <v>12</v>
      </c>
      <c r="H6" s="1" t="s">
        <v>13</v>
      </c>
    </row>
    <row r="7" customHeight="1" spans="2:8">
      <c r="B7" s="1" t="s">
        <v>14</v>
      </c>
      <c r="C7" s="7">
        <f>SUMIFS(SalesRevenue[Prior Period],SalesRevenue[Revenue Type],"Sales Revenue")</f>
        <v>0</v>
      </c>
      <c r="D7" s="7">
        <f>SUMIFS(SalesRevenue[Budget],SalesRevenue[Revenue Type],"Sales Revenue")</f>
        <v>0</v>
      </c>
      <c r="E7" s="7">
        <f>SUMIFS(SalesRevenue[Current Period],SalesRevenue[Revenue Type],"Sales Revenue")</f>
        <v>0</v>
      </c>
      <c r="F7" s="8">
        <f>SUMIFS(SalesRevenue[Current Period as % of Sales],SalesRevenue[Revenue Type],"Sales Revenue")</f>
        <v>0</v>
      </c>
      <c r="G7" s="8">
        <f>SUMIFS(SalesRevenue[% Change from Prior Period],SalesRevenue[Revenue Type],"Sales Revenue")</f>
        <v>0</v>
      </c>
      <c r="H7" s="8">
        <f>SUMIFS(SalesRevenue[% Change from Budget],SalesRevenue[Revenue Type],"Sales Revenue")</f>
        <v>0</v>
      </c>
    </row>
    <row r="8" customHeight="1" spans="2:8">
      <c r="B8" s="1" t="s">
        <v>15</v>
      </c>
      <c r="C8" s="7">
        <f>SUMIFS(SalesRevenue[Prior Period],SalesRevenue[Revenue Type],"Cost of Sales")</f>
        <v>0</v>
      </c>
      <c r="D8" s="7">
        <f>SUMIFS(SalesRevenue[Budget],SalesRevenue[Revenue Type],"Cost of Sales")</f>
        <v>0</v>
      </c>
      <c r="E8" s="7">
        <f>SUMIFS(SalesRevenue[Current Period],SalesRevenue[Revenue Type],"Cost of Sales")</f>
        <v>0</v>
      </c>
      <c r="F8" s="8">
        <f>SUMIFS(SalesRevenue[Current Period as % of Sales],SalesRevenue[Revenue Type],"Cost of Sales")</f>
        <v>0</v>
      </c>
      <c r="G8" s="8">
        <f>SUMIFS(SalesRevenue[% Change from Prior Period],SalesRevenue[Revenue Type],"Cost of Sales")</f>
        <v>0</v>
      </c>
      <c r="H8" s="8">
        <f>SUMIFS(SalesRevenue[% Change from Budget],SalesRevenue[Revenue Type],"Cost of Sales")</f>
        <v>0</v>
      </c>
    </row>
    <row r="9" customHeight="1" spans="2:8">
      <c r="B9" s="1" t="s">
        <v>16</v>
      </c>
      <c r="C9" s="7">
        <f>SUMIFS(OperatingExpenses[Prior Period],OperatingExpenses[Expense Type],"Sales and Marketing")</f>
        <v>0</v>
      </c>
      <c r="D9" s="7">
        <f>SUMIFS(OperatingExpenses[Budget],OperatingExpenses[Expense Type],"Sales and Marketing")</f>
        <v>0</v>
      </c>
      <c r="E9" s="7">
        <f>SUMIFS(OperatingExpenses[Current Period],OperatingExpenses[Expense Type],"Sales and Marketing")</f>
        <v>0</v>
      </c>
      <c r="F9" s="8">
        <f>SUMIFS(OperatingExpenses[Current Period as % of Sales],OperatingExpenses[Expense Type],"Sales and Marketing")</f>
        <v>0</v>
      </c>
      <c r="G9" s="8">
        <f>SUMIFS(OperatingExpenses[% Change from Prior Period],OperatingExpenses[Expense Type],"Sales and Marketing")</f>
        <v>0</v>
      </c>
      <c r="H9" s="8">
        <f>SUMIFS(OperatingExpenses[% Change from Budget],OperatingExpenses[Expense Type],"Sales and Marketing")</f>
        <v>0</v>
      </c>
    </row>
    <row r="10" customHeight="1" spans="2:8">
      <c r="B10" s="1" t="s">
        <v>17</v>
      </c>
      <c r="C10" s="7">
        <f>SUMIFS(OperatingExpenses[Prior Period],OperatingExpenses[Expense Type],"Research and Development")</f>
        <v>0</v>
      </c>
      <c r="D10" s="7">
        <f>SUMIFS(OperatingExpenses[Budget],OperatingExpenses[Expense Type],"Research and Development")</f>
        <v>0</v>
      </c>
      <c r="E10" s="7">
        <f>SUMIFS(OperatingExpenses[Current Period],OperatingExpenses[Expense Type],"Research and Development")</f>
        <v>0</v>
      </c>
      <c r="F10" s="8">
        <f>SUMIFS(OperatingExpenses[Current Period as % of Sales],OperatingExpenses[Expense Type],"Research and Development")</f>
        <v>0</v>
      </c>
      <c r="G10" s="8">
        <f>SUMIFS(OperatingExpenses[% Change from Prior Period],OperatingExpenses[Expense Type],"Research and Development")</f>
        <v>0</v>
      </c>
      <c r="H10" s="8">
        <f>SUMIFS(OperatingExpenses[% Change from Budget],OperatingExpenses[Expense Type],"Research and Development")</f>
        <v>0</v>
      </c>
    </row>
    <row r="11" customHeight="1" spans="2:8">
      <c r="B11" s="1" t="s">
        <v>18</v>
      </c>
      <c r="C11" s="7">
        <f>SUMIFS(OperatingExpenses[Prior Period],OperatingExpenses[Expense Type],"General and Adminstrative")</f>
        <v>0</v>
      </c>
      <c r="D11" s="7">
        <f>SUMIFS(OperatingExpenses[Budget],OperatingExpenses[Expense Type],"General and Adminstrative")</f>
        <v>0</v>
      </c>
      <c r="E11" s="7">
        <f>SUMIFS(OperatingExpenses[Current Period],OperatingExpenses[Expense Type],"General and Adminstrative")</f>
        <v>0</v>
      </c>
      <c r="F11" s="8">
        <f>SUMIFS(OperatingExpenses[Current Period as % of Sales],OperatingExpenses[Expense Type],"General and Adminstrative")</f>
        <v>0</v>
      </c>
      <c r="G11" s="8">
        <f>SUMIFS(OperatingExpenses[% Change from Prior Period],OperatingExpenses[Expense Type],"General and Adminstrative")</f>
        <v>0</v>
      </c>
      <c r="H11" s="8">
        <f>SUMIFS(OperatingExpenses[% Change from Budget],OperatingExpenses[Expense Type],"General and Adminstrative")</f>
        <v>0</v>
      </c>
    </row>
    <row r="12" customHeight="1" spans="2:8">
      <c r="B12" s="1" t="s">
        <v>19</v>
      </c>
      <c r="C12" s="7">
        <f>OperatingExpenses[[#Totals],[Prior Period]]-SUM(C9:C11)</f>
        <v>0</v>
      </c>
      <c r="D12" s="7">
        <f>OperatingExpenses[[#Totals],[Budget]]-SUM(D9:D11)</f>
        <v>0</v>
      </c>
      <c r="E12" s="7">
        <f>OperatingExpenses[[#Totals],[Current Period]]-SUM(E9:E11)</f>
        <v>0</v>
      </c>
      <c r="F12" s="8">
        <f>OperatingExpenses[[#Totals],[Current Period as % of Sales]]-SUM(F9:F11)</f>
        <v>0</v>
      </c>
      <c r="G12" s="8">
        <f>OperatingExpenses[[#Totals],[% Change from Prior Period]]-SUM(G9:G11)</f>
        <v>0</v>
      </c>
      <c r="H12" s="8">
        <f>OperatingExpenses[[#Totals],[% Change from Budget]]-SUM(H9:H11)</f>
        <v>0</v>
      </c>
    </row>
    <row r="13" s="16" customFormat="1" customHeight="1" spans="1:8">
      <c r="A13"/>
      <c r="B13" t="s">
        <v>20</v>
      </c>
      <c r="C13" s="7">
        <f>Income[[#Totals],[Prior Period]]</f>
        <v>0</v>
      </c>
      <c r="D13" s="7">
        <f>Income[[#Totals],[Budget]]</f>
        <v>0</v>
      </c>
      <c r="E13" s="7">
        <f>Income[[#Totals],[Current Period]]</f>
        <v>0</v>
      </c>
      <c r="F13" s="8">
        <f>Income[[#Totals],[Current Period as % of Sales]]</f>
        <v>0</v>
      </c>
      <c r="G13" s="8">
        <f>Income[[#Totals],[% Change from Prior Period]]</f>
        <v>0</v>
      </c>
      <c r="H13" s="8">
        <f>Income[[#Totals],[% Change from Budget]]</f>
        <v>0</v>
      </c>
    </row>
    <row r="14" customHeight="1" spans="2:8">
      <c r="B14" s="1" t="s">
        <v>21</v>
      </c>
      <c r="C14" s="7">
        <f>Taxes[[#Totals],[Prior Period]]</f>
        <v>0</v>
      </c>
      <c r="D14" s="7">
        <f>Taxes[[#Totals],[Budget]]</f>
        <v>0</v>
      </c>
      <c r="E14" s="7">
        <f>Taxes[[#Totals],[Current Period]]</f>
        <v>0</v>
      </c>
      <c r="F14" s="8">
        <f>Taxes[[#Totals],[Current Period as % of Sales]]</f>
        <v>0</v>
      </c>
      <c r="G14" s="8">
        <f>Taxes[[#Totals],[% Change from Prior Period]]</f>
        <v>0</v>
      </c>
      <c r="H14" s="8">
        <f>Taxes[[#Totals],[% Change from Budget]]</f>
        <v>0</v>
      </c>
    </row>
    <row r="16" customHeight="1" spans="2:8">
      <c r="B16" s="20" t="s">
        <v>22</v>
      </c>
      <c r="C16" s="21">
        <f>IFERROR(C7-C8,"-")</f>
        <v>0</v>
      </c>
      <c r="D16" s="21">
        <f>IFERROR(D7-D8,"-")</f>
        <v>0</v>
      </c>
      <c r="E16" s="21">
        <f>IFERROR(Total_Sales_Revenue-Total_Cost_Sales,"-")</f>
        <v>0</v>
      </c>
      <c r="F16" s="22" t="str">
        <f>IFERROR(IF(Total_Sales_Revenue=0,"0.00%",Total_Gross_Profit/Total_Sales_Revenue),"-")</f>
        <v>0.00%</v>
      </c>
      <c r="G16" s="22">
        <f>IFERROR(IF(C16=Total_Gross_Profit,0,IF(Total_Gross_Profit&gt;C16,ABS((Total_Gross_Profit/C16)-1),IF(AND(Total_Gross_Profit&lt;C16,C16&lt;0),-((Total_Gross_Profit/C16)-1),(Total_Gross_Profit/C16)-1))),"-")</f>
        <v>0</v>
      </c>
      <c r="H16" s="22">
        <f>IFERROR(IF(D16=Total_Gross_Profit,0,IF(Total_Gross_Profit&gt;D16,ABS((Total_Gross_Profit/D16)-1),IF(AND(Total_Gross_Profit&lt;D16,D16&lt;0),-((Total_Gross_Profit/D16)-1),(Total_Gross_Profit/D16)-1))),"-")</f>
        <v>0</v>
      </c>
    </row>
    <row r="17" customHeight="1" spans="2:8">
      <c r="B17" s="23" t="s">
        <v>23</v>
      </c>
      <c r="C17" s="21">
        <f>IFERROR(C9+C10+C11+C12,"-")</f>
        <v>0</v>
      </c>
      <c r="D17" s="21">
        <f>IFERROR(D9+D10+D11+D12,"-")</f>
        <v>0</v>
      </c>
      <c r="E17" s="21">
        <f>IFERROR(Total_Sales_and_Marketing+Total_Research_and_Development+Total_General_and_Administrative+Total_Other_Expenses,"-")</f>
        <v>0</v>
      </c>
      <c r="F17" s="22" t="str">
        <f>IFERROR(IF(Total_Sales_Revenue=0,"0.00%",Total_Operating_Expenses/Total_Sales_Revenue),"-")</f>
        <v>0.00%</v>
      </c>
      <c r="G17" s="22">
        <f>IFERROR(IF(C17=Total_Operating_Expenses,0,IF(Total_Operating_Expenses&gt;C17,ABS((Total_Operating_Expenses/C17)-1),IF(AND(Total_Operating_Expenses&lt;C17,C17&lt;0),-((Total_Operating_Expenses/C17)-1),(Total_Operating_Expenses/C17)-1))),"-")</f>
        <v>0</v>
      </c>
      <c r="H17" s="22">
        <f>IFERROR(IF(D17=Total_Operating_Expenses,0,IF(Total_Operating_Expenses&gt;D17,ABS((Total_Operating_Expenses/D17)-1),IF(AND(Total_Operating_Expenses&lt;D17,D17&lt;0),-((Total_Operating_Expenses/D17)-1),(Total_Operating_Expenses/D17)-1))),"-")</f>
        <v>0</v>
      </c>
    </row>
    <row r="18" customHeight="1" spans="2:8">
      <c r="B18" s="20" t="s">
        <v>24</v>
      </c>
      <c r="C18" s="21">
        <f>IFERROR(C16-C17,"-")</f>
        <v>0</v>
      </c>
      <c r="D18" s="21">
        <f>IFERROR(D16-D17,"-")</f>
        <v>0</v>
      </c>
      <c r="E18" s="21">
        <f>IFERROR(Total_Gross_Profit-Total_Operating_Expenses,"-")</f>
        <v>0</v>
      </c>
      <c r="F18" s="22" t="str">
        <f>IFERROR(IF(Total_Sales_Revenue=0,"0.00%",Total_Income_Operations/Total_Sales_Revenue),"-")</f>
        <v>0.00%</v>
      </c>
      <c r="G18" s="22">
        <f>IFERROR(IF(C18=Total_Income_Operations,0,IF(Total_Income_Operations&gt;C18,ABS((Total_Income_Operations/C18)-1),IF(AND(Total_Income_Operations&lt;C18,C18&lt;0),-((Total_Income_Operations/C18)-1),(Total_Income_Operations/C18)-1))),"-")</f>
        <v>0</v>
      </c>
      <c r="H18" s="22">
        <f>IFERROR(IF(D18=Total_Income_Operations,0,IF(Total_Income_Operations&gt;D18,ABS((Total_Income_Operations/D18)-1),IF(AND(Total_Income_Operations&lt;D18,D18&lt;0),-((Total_Income_Operations/D18)-1),(Total_Income_Operations/D18)-1))),"-")</f>
        <v>0</v>
      </c>
    </row>
    <row r="19" customHeight="1" spans="2:8">
      <c r="B19" s="20" t="s">
        <v>25</v>
      </c>
      <c r="C19" s="21">
        <f>IFERROR(C18+C13-C14,"-")</f>
        <v>0</v>
      </c>
      <c r="D19" s="21">
        <f>IFERROR(D18+D13-D14,"-")</f>
        <v>0</v>
      </c>
      <c r="E19" s="21">
        <f>Total_Income_Operations+Total_Other_Income-Total_Taxes</f>
        <v>0</v>
      </c>
      <c r="F19" s="22" t="str">
        <f>IFERROR(IF(Total_Sales_Revenue=0,"0.00%",Net_Profit/Total_Sales_Revenue),"-")</f>
        <v>0.00%</v>
      </c>
      <c r="G19" s="22">
        <f>IFERROR(IF(C19=Net_Profit,0,IF(Net_Profit&gt;C19,ABS((Net_Profit/C19)-1),IF(AND(Net_Profit&lt;C19,C19&lt;0),-((Net_Profit/C19)-1),(Net_Profit/C19)-1))),"-")</f>
        <v>0</v>
      </c>
      <c r="H19" s="22">
        <f>IFERROR(IF(D19=Net_Profit,0,IF(Net_Profit&gt;D19,ABS((Net_Profit/D19)-1),IF(AND(Net_Profit&lt;D19,D19&lt;0),-((Net_Profit/D19)-1),(Net_Profit/D19)-1))),"-")</f>
        <v>0</v>
      </c>
    </row>
  </sheetData>
  <mergeCells count="3">
    <mergeCell ref="C1:E1"/>
    <mergeCell ref="B5:H5"/>
    <mergeCell ref="G1:H4"/>
  </mergeCells>
  <dataValidations count="23">
    <dataValidation allowBlank="1" showInputMessage="1" showErrorMessage="1" prompt="Current Gross margin is automatically updated in this cell" sqref="C3"/>
    <dataValidation allowBlank="1" showInputMessage="1" showErrorMessage="1" prompt="Gross Profit is automatically updated in cells at right" sqref="B16"/>
    <dataValidation allowBlank="1" showInputMessage="1" showErrorMessage="1" prompt="Title of this worksheet is in this cell. Enter starting and ending period in cells at right. Company Logo starts in cell G1. Enter Company Name in cell below" sqref="B1"/>
    <dataValidation allowBlank="1" showInputMessage="1" showErrorMessage="1" prompt="Create a Profit &amp; Loss Statement in this workbook. Current Gross margin and Current Return on sales are automatically updated in this worksheet based on entries in other worksheets" sqref="A1"/>
    <dataValidation allowBlank="1" showInputMessage="1" showErrorMessage="1" prompt="Current Return on sales is automatically updated in this cell" sqref="C4"/>
    <dataValidation allowBlank="1" showInputMessage="1" showErrorMessage="1" prompt="Enter starting date as month or year followed by the ending date as month, day, and year inside the brackets in this cell" sqref="C1:E1"/>
    <dataValidation allowBlank="1" showInputMessage="1" showErrorMessage="1" prompt="Enter Company Name in this cell" sqref="B2"/>
    <dataValidation allowBlank="1" showInputMessage="1" showErrorMessage="1" prompt="Current Gross margin and Current Return on sales for the current period are automatically updated in thousands in cells below" sqref="C2"/>
    <dataValidation allowBlank="1" showInputMessage="1" showErrorMessage="1" prompt="Current Gross margin is automatically updated in cell at right" sqref="B3"/>
    <dataValidation allowBlank="1" showInputMessage="1" showErrorMessage="1" prompt="Current Return on sales is automatically updated in cell at right" sqref="B4"/>
    <dataValidation allowBlank="1" showInputMessage="1" showErrorMessage="1" prompt="Table below is automatically updated based on entries in other worksheets" sqref="B5:H5"/>
    <dataValidation allowBlank="1" showInputMessage="1" showErrorMessage="1" prompt="Summary of totals from all worksheets is in this column under this heading. Changes to this column could disrupt the formulas in this worksheet" sqref="B6"/>
    <dataValidation allowBlank="1" showInputMessage="1" showErrorMessage="1" prompt="Total Prior Period amount is automatically updated in this column under this heading based on entries in other sheets" sqref="C6"/>
    <dataValidation allowBlank="1" showInputMessage="1" showErrorMessage="1" prompt="Total Budget amount is automatically updated in this column under this heading based on entries in other sheets" sqref="D6"/>
    <dataValidation allowBlank="1" showInputMessage="1" showErrorMessage="1" prompt="Total Current Period amount is automatically updated in this column under this heading based on entries in other sheets" sqref="E6"/>
    <dataValidation allowBlank="1" showInputMessage="1" showErrorMessage="1" prompt=" Total Operating Expenses are automatically updated in cells at right" sqref="B17"/>
    <dataValidation allowBlank="1" showInputMessage="1" showErrorMessage="1" prompt="Total Current Period as % of Sales is automatically calculated in this column under this heading" sqref="F6"/>
    <dataValidation allowBlank="1" showInputMessage="1" showErrorMessage="1" prompt="Total % Change from Prior Period is automatically calculated in this column under this heading" sqref="G6"/>
    <dataValidation allowBlank="1" showInputMessage="1" showErrorMessage="1" prompt="Total % Change from Budget is automatically calculated in this column under this heading" sqref="H6"/>
    <dataValidation allowBlank="1" showInputMessage="1" showErrorMessage="1" prompt="Gross Profit, Total Operating Expenses, Income from Operations, and Net Profit are automatically updated in cells below" sqref="B15"/>
    <dataValidation allowBlank="1" showInputMessage="1" showErrorMessage="1" prompt="Income from Operations are automatically updated in cells at right" sqref="B18"/>
    <dataValidation allowBlank="1" showInputMessage="1" showErrorMessage="1" prompt="Net Profit is automatically calculated in cells at right" sqref="B19"/>
    <dataValidation allowBlank="1" showInputMessage="1" showErrorMessage="1" prompt="Add company logo in this cell" sqref="G1:H4"/>
  </dataValidations>
  <printOptions horizontalCentered="1"/>
  <pageMargins left="0.4" right="0.4" top="0.4" bottom="0.4" header="0.3" footer="0.3"/>
  <pageSetup paperSize="1" scale="60" fitToHeight="0" orientation="portrait"/>
  <headerFooter differentFirst="1">
    <oddFooter>&amp;CPage &amp;P of &amp;N</oddFooter>
  </headerFooter>
  <ignoredErrors>
    <ignoredError sqref="C17:D17;C18:D19;E16:E17;C16:D16;E19" emptyCellReference="1"/>
    <ignoredError sqref="H7:H14;G7:G14;F7:F14;E7:E14;D7:D14" calculatedColumn="1"/>
  </ignoredErrors>
  <drawing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13"/>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 customHeight="1" spans="2:3">
      <c r="B3" s="4" t="s">
        <v>26</v>
      </c>
      <c r="C3" s="5">
        <f>IFERROR(Sales_Revenue,"-")</f>
        <v>0</v>
      </c>
    </row>
    <row r="4" ht="38.1" customHeight="1" spans="2:9">
      <c r="B4" t="s">
        <v>27</v>
      </c>
      <c r="C4" t="s">
        <v>28</v>
      </c>
      <c r="D4" t="s">
        <v>29</v>
      </c>
      <c r="E4" t="s">
        <v>30</v>
      </c>
      <c r="F4" t="s">
        <v>31</v>
      </c>
      <c r="G4" t="s">
        <v>32</v>
      </c>
      <c r="H4" t="s">
        <v>33</v>
      </c>
      <c r="I4" t="s">
        <v>34</v>
      </c>
    </row>
    <row r="5" customHeight="1" spans="2:9">
      <c r="B5" t="s">
        <v>26</v>
      </c>
      <c r="C5" t="s">
        <v>35</v>
      </c>
      <c r="D5" s="13"/>
      <c r="E5" s="13"/>
      <c r="F5" s="13"/>
      <c r="G5" s="11" t="str">
        <f>IFERROR(IF(SalesRevenue[[#Totals],[Current Period]]=0,"-",SalesRevenue[Current Period]/Sales_Revenue),"-")</f>
        <v>-</v>
      </c>
      <c r="H5"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5"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6" customHeight="1" spans="2:9">
      <c r="B6" t="s">
        <v>26</v>
      </c>
      <c r="C6" t="s">
        <v>36</v>
      </c>
      <c r="D6" s="13"/>
      <c r="E6" s="13"/>
      <c r="F6" s="13"/>
      <c r="G6" s="11" t="str">
        <f>IFERROR(IF(SalesRevenue[[#Totals],[Current Period]]=0,"-",SalesRevenue[Current Period]/Sales_Revenue),"-")</f>
        <v>-</v>
      </c>
      <c r="H6"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6"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7" customHeight="1" spans="2:9">
      <c r="B7" t="s">
        <v>26</v>
      </c>
      <c r="C7" t="s">
        <v>37</v>
      </c>
      <c r="D7" s="13"/>
      <c r="E7" s="13"/>
      <c r="F7" s="13"/>
      <c r="G7" s="11" t="str">
        <f>IFERROR(IF(SalesRevenue[[#Totals],[Current Period]]=0,"-",SalesRevenue[Current Period]/Sales_Revenue),"-")</f>
        <v>-</v>
      </c>
      <c r="H7"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7"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8" customHeight="1" spans="2:9">
      <c r="B8" t="s">
        <v>26</v>
      </c>
      <c r="C8" t="s">
        <v>38</v>
      </c>
      <c r="D8" s="13"/>
      <c r="E8" s="13"/>
      <c r="F8" s="13"/>
      <c r="G8" s="11" t="str">
        <f>IFERROR(IF(SalesRevenue[[#Totals],[Current Period]]=0,"-",SalesRevenue[Current Period]/Sales_Revenue),"-")</f>
        <v>-</v>
      </c>
      <c r="H8"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8"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9" customHeight="1" spans="2:9">
      <c r="B9" t="s">
        <v>39</v>
      </c>
      <c r="C9" t="s">
        <v>35</v>
      </c>
      <c r="D9" s="13"/>
      <c r="E9" s="13"/>
      <c r="F9" s="13"/>
      <c r="G9" s="11" t="str">
        <f>IFERROR(IF(SalesRevenue[[#Totals],[Current Period]]=0,"-",SalesRevenue[Current Period]/Sales_Revenue),"-")</f>
        <v>-</v>
      </c>
      <c r="H9"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9"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0" customHeight="1" spans="2:9">
      <c r="B10" t="s">
        <v>39</v>
      </c>
      <c r="C10" t="s">
        <v>36</v>
      </c>
      <c r="D10" s="13"/>
      <c r="E10" s="13"/>
      <c r="F10" s="13"/>
      <c r="G10" s="11" t="str">
        <f>IFERROR(IF(SalesRevenue[[#Totals],[Current Period]]=0,"-",SalesRevenue[Current Period]/Sales_Revenue),"-")</f>
        <v>-</v>
      </c>
      <c r="H10"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0"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1" customHeight="1" spans="2:9">
      <c r="B11" t="s">
        <v>39</v>
      </c>
      <c r="C11" t="s">
        <v>37</v>
      </c>
      <c r="D11" s="13"/>
      <c r="E11" s="13"/>
      <c r="F11" s="13"/>
      <c r="G11" s="11" t="str">
        <f>IFERROR(IF(SalesRevenue[[#Totals],[Current Period]]=0,"-",SalesRevenue[Current Period]/Sales_Revenue),"-")</f>
        <v>-</v>
      </c>
      <c r="H11"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1"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2" customHeight="1" spans="2:9">
      <c r="B12" t="s">
        <v>39</v>
      </c>
      <c r="C12" t="s">
        <v>38</v>
      </c>
      <c r="D12" s="13"/>
      <c r="E12" s="13"/>
      <c r="F12" s="13"/>
      <c r="G12" s="11" t="str">
        <f>IFERROR(IF(SalesRevenue[[#Totals],[Current Period]]=0,"-",SalesRevenue[Current Period]/Sales_Revenue),"-")</f>
        <v>-</v>
      </c>
      <c r="H12" s="11">
        <f>IFERROR(IF(SalesRevenue[[#This Row],[Prior Period]]=SalesRevenue[[#This Row],[Current Period]],0,IF(SalesRevenue[[#This Row],[Current Period]]&gt;SalesRevenue[[#This Row],[Prior Period]],ABS((SalesRevenue[[#This Row],[Current Period]]/SalesRevenue[[#This Row],[Prior Period]])-1),IF(AND(SalesRevenue[[#This Row],[Current Period]]&lt;SalesRevenue[[#This Row],[Prior Period]],SalesRevenue[[#This Row],[Prior Period]]&lt;0),-((SalesRevenue[[#This Row],[Current Period]]/SalesRevenue[[#This Row],[Prior Period]])-1),(SalesRevenue[[#This Row],[Current Period]]/SalesRevenue[[#This Row],[Prior Period]])-1))),"-")</f>
        <v>0</v>
      </c>
      <c r="I12" s="11">
        <f>IFERROR(IF(SalesRevenue[[#This Row],[Budget]]=SalesRevenue[[#This Row],[Current Period]],0,IF(SalesRevenue[[#This Row],[Current Period]]&gt;SalesRevenue[[#This Row],[Budget]],ABS((SalesRevenue[[#This Row],[Current Period]]/SalesRevenue[[#This Row],[Budget]])-1),IF(AND(SalesRevenue[[#This Row],[Current Period]]&lt;SalesRevenue[[#This Row],[Budget]],SalesRevenue[[#This Row],[Budget]]&lt;0),-((SalesRevenue[[#This Row],[Current Period]]/SalesRevenue[[#This Row],[Budget]])-1),(SalesRevenue[[#This Row],[Current Period]]/SalesRevenue[[#This Row],[Budget]])-1))),"-")</f>
        <v>0</v>
      </c>
    </row>
    <row r="13" customHeight="1" spans="2:9">
      <c r="B13" t="s">
        <v>40</v>
      </c>
      <c r="D13" s="14">
        <f>SUBTOTAL(109,SalesRevenue[Prior Period])</f>
        <v>0</v>
      </c>
      <c r="E13" s="14">
        <f>SUBTOTAL(109,SalesRevenue[Budget])</f>
        <v>0</v>
      </c>
      <c r="F13" s="14">
        <f>SUBTOTAL(109,SalesRevenue[Current Period])</f>
        <v>0</v>
      </c>
      <c r="G13" s="15">
        <f>SUBTOTAL(109,SalesRevenue[Current Period as % of Sales])</f>
        <v>0</v>
      </c>
      <c r="H13" s="15">
        <f>SUBTOTAL(109,SalesRevenue[% Change from Prior Period])</f>
        <v>0</v>
      </c>
      <c r="I13" s="15">
        <f>SUBTOTAL(109,SalesRevenue[% Change from Budget])</f>
        <v>0</v>
      </c>
    </row>
  </sheetData>
  <mergeCells count="1">
    <mergeCell ref="H1:I3"/>
  </mergeCells>
  <dataValidations count="16">
    <dataValidation allowBlank="1" showInputMessage="1" showErrorMessage="1" prompt="Create a list of Sales revenue items in this worksheet. Total Sales Revenue is automatically calculated at the end of the Sales Revenue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Sales Revenue for the current period is automatically updated in thousands in cell below" sqref="C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Total Sales Revenue for the current period is automatically updated in cell at right" sqref="B3"/>
    <dataValidation allowBlank="1" showInputMessage="1" showErrorMessage="1" prompt="Total Sales Revenue for the current period is automatically updated in thousands in this cell" sqref="C3"/>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12"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G5:G13;C3;I5:I12;H5:H12" emptyCellReference="1"/>
  </ignoredErrors>
  <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7"/>
  <sheetViews>
    <sheetView showGridLines="0" workbookViewId="0">
      <selection activeCell="A1" sqref="A1"/>
    </sheetView>
  </sheetViews>
  <sheetFormatPr defaultColWidth="9" defaultRowHeight="30" customHeight="1" outlineLevelRow="6"/>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41</v>
      </c>
      <c r="C3" s="5">
        <f>IFERROR(Income[[#Totals],[Current Period]],"-")</f>
        <v>0</v>
      </c>
    </row>
    <row r="4" ht="38.1" customHeight="1" spans="2:9">
      <c r="B4" t="s">
        <v>42</v>
      </c>
      <c r="C4" t="s">
        <v>28</v>
      </c>
      <c r="D4" t="s">
        <v>29</v>
      </c>
      <c r="E4" t="s">
        <v>30</v>
      </c>
      <c r="F4" t="s">
        <v>31</v>
      </c>
      <c r="G4" t="s">
        <v>32</v>
      </c>
      <c r="H4" t="s">
        <v>33</v>
      </c>
      <c r="I4" t="s">
        <v>34</v>
      </c>
    </row>
    <row r="5" customHeight="1" spans="2:9">
      <c r="B5" t="s">
        <v>41</v>
      </c>
      <c r="C5" t="s">
        <v>43</v>
      </c>
      <c r="D5" s="13"/>
      <c r="E5" s="13"/>
      <c r="F5" s="13"/>
      <c r="G5" s="11" t="str">
        <f>IFERROR(IF(Sales_Revenue=0,"-",Income[Current Period]/Sales_Revenue),"-")</f>
        <v>-</v>
      </c>
      <c r="H5" s="8">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5" s="8">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6" customHeight="1" spans="4:9">
      <c r="D6" s="13"/>
      <c r="E6" s="13"/>
      <c r="F6" s="13"/>
      <c r="G6" s="11" t="str">
        <f>IFERROR(IF(Sales_Revenue=0,"-",Income[Current Period]/Sales_Revenue),"-")</f>
        <v>-</v>
      </c>
      <c r="H6" s="8">
        <f>IFERROR(IF(Income[[#This Row],[Prior Period]]=Income[[#This Row],[Current Period]],0,IF(Income[[#This Row],[Current Period]]&gt;Income[[#This Row],[Prior Period]],ABS((Income[[#This Row],[Current Period]]/Income[[#This Row],[Prior Period]])-1),IF(AND(Income[[#This Row],[Current Period]]&lt;Income[[#This Row],[Prior Period]],Income[[#This Row],[Prior Period]]&lt;0),-((Income[[#This Row],[Current Period]]/Income[[#This Row],[Prior Period]])-1),(Income[[#This Row],[Current Period]]/Income[[#This Row],[Prior Period]])-1))),"-")</f>
        <v>0</v>
      </c>
      <c r="I6" s="8">
        <f>IFERROR(IF(Income[[#This Row],[Budget]]=Income[[#This Row],[Current Period]],0,IF(Income[[#This Row],[Current Period]]&gt;Income[[#This Row],[Budget]],ABS((Income[[#This Row],[Current Period]]/Income[[#This Row],[Budget]])-1),IF(AND(Income[[#This Row],[Current Period]]&lt;Income[[#This Row],[Budget]],Income[[#This Row],[Budget]]&lt;0),-((Income[[#This Row],[Current Period]]/Income[[#This Row],[Budget]])-1),(Income[[#This Row],[Current Period]]/Income[[#This Row],[Budget]])-1))),"-")</f>
        <v>0</v>
      </c>
    </row>
    <row r="7" customFormat="1" customHeight="1" spans="2:9">
      <c r="B7" t="s">
        <v>44</v>
      </c>
      <c r="D7" s="14">
        <f>SUBTOTAL(109,Income[Prior Period])</f>
        <v>0</v>
      </c>
      <c r="E7" s="14">
        <f>SUBTOTAL(109,Income[Budget])</f>
        <v>0</v>
      </c>
      <c r="F7" s="14">
        <f>SUBTOTAL(109,Income[Current Period])</f>
        <v>0</v>
      </c>
      <c r="G7" s="15">
        <f>SUBTOTAL(109,Income[Current Period as % of Sales])</f>
        <v>0</v>
      </c>
      <c r="H7" s="15">
        <f>SUBTOTAL(109,Income[% Change from Prior Period])</f>
        <v>0</v>
      </c>
      <c r="I7" s="15">
        <f>SUBTOTAL(109,Income[% Change from Budget])</f>
        <v>0</v>
      </c>
    </row>
  </sheetData>
  <mergeCells count="1">
    <mergeCell ref="H1:I3"/>
  </mergeCells>
  <dataValidations count="16">
    <dataValidation allowBlank="1" showInputMessage="1" showErrorMessage="1" prompt="Title of this worksheet is automatically updated in this cell. Company Logo starts in cell H1" sqref="B1"/>
    <dataValidation allowBlank="1" showInputMessage="1" showErrorMessage="1" prompt="Create a list of Income items in this worksheet. Total Sales Income is automatically calculated at the end of the Income table" sqref="A1"/>
    <dataValidation allowBlank="1" showInputMessage="1" showErrorMessage="1" prompt="Enter Prior Period amount in this column under this heading" sqref="D4"/>
    <dataValidation allowBlank="1" showInputMessage="1" showErrorMessage="1" prompt="Total Income for the current period is automatically updated in thousands in this cell" sqref="C3"/>
    <dataValidation allowBlank="1" showInputMessage="1" showErrorMessage="1" prompt="Total Income for the current period is automatically updated in cell at right" sqref="B3"/>
    <dataValidation allowBlank="1" showInputMessage="1" showErrorMessage="1" prompt="Company Name is automatically updated in this cell" sqref="B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Total Income for the current period is automatically updated in thousands in cell below" sqref="C2"/>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6"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I5:I6;H5:H6;G5:G6" emptyCellReference="1"/>
  </ignoredErrors>
  <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25"/>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45</v>
      </c>
      <c r="C3" s="5">
        <f>IFERROR(OperatingExpenses[[#Totals],[Current Period]],"-")</f>
        <v>0</v>
      </c>
    </row>
    <row r="4" ht="38.1" customHeight="1" spans="2:9">
      <c r="B4" t="s">
        <v>46</v>
      </c>
      <c r="C4" t="s">
        <v>28</v>
      </c>
      <c r="D4" t="s">
        <v>29</v>
      </c>
      <c r="E4" t="s">
        <v>30</v>
      </c>
      <c r="F4" t="s">
        <v>31</v>
      </c>
      <c r="G4" t="s">
        <v>32</v>
      </c>
      <c r="H4" t="s">
        <v>33</v>
      </c>
      <c r="I4" t="s">
        <v>34</v>
      </c>
    </row>
    <row r="5" customHeight="1" spans="2:9">
      <c r="B5" t="s">
        <v>47</v>
      </c>
      <c r="C5" t="s">
        <v>48</v>
      </c>
      <c r="D5" s="7"/>
      <c r="E5" s="7"/>
      <c r="F5" s="7"/>
      <c r="G5" s="8" t="str">
        <f>IFERROR(IF(Sales_Revenue=0,"-",OperatingExpenses[Current Period]/Sales_Revenue),"-")</f>
        <v>-</v>
      </c>
      <c r="H5"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5"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6" customHeight="1" spans="2:9">
      <c r="B6" t="s">
        <v>47</v>
      </c>
      <c r="C6" t="s">
        <v>49</v>
      </c>
      <c r="D6" s="7"/>
      <c r="E6" s="7"/>
      <c r="F6" s="7"/>
      <c r="G6" s="8" t="str">
        <f>IFERROR(IF(Sales_Revenue=0,"-",OperatingExpenses[Current Period]/Sales_Revenue),"-")</f>
        <v>-</v>
      </c>
      <c r="H6"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6"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7" customHeight="1" spans="2:9">
      <c r="B7" t="s">
        <v>47</v>
      </c>
      <c r="C7" t="s">
        <v>50</v>
      </c>
      <c r="D7" s="7"/>
      <c r="E7" s="7"/>
      <c r="F7" s="7"/>
      <c r="G7" s="8" t="str">
        <f>IFERROR(IF(Sales_Revenue=0,"-",OperatingExpenses[Current Period]/Sales_Revenue),"-")</f>
        <v>-</v>
      </c>
      <c r="H7"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7"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8" customHeight="1" spans="2:9">
      <c r="B8" t="s">
        <v>47</v>
      </c>
      <c r="C8" t="s">
        <v>50</v>
      </c>
      <c r="D8" s="7"/>
      <c r="E8" s="7"/>
      <c r="F8" s="7"/>
      <c r="G8" s="8" t="str">
        <f>IFERROR(IF(Sales_Revenue=0,"-",OperatingExpenses[Current Period]/Sales_Revenue),"-")</f>
        <v>-</v>
      </c>
      <c r="H8" s="8">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8" s="8">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9" customHeight="1" spans="2:9">
      <c r="B9" t="s">
        <v>51</v>
      </c>
      <c r="C9" t="s">
        <v>52</v>
      </c>
      <c r="D9" s="7"/>
      <c r="E9" s="7"/>
      <c r="F9" s="7"/>
      <c r="G9" s="11" t="str">
        <f>IFERROR(IF(Sales_Revenue=0,"-",OperatingExpenses[Current Period]/Sales_Revenue),"-")</f>
        <v>-</v>
      </c>
      <c r="H9"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9"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0" customHeight="1" spans="2:9">
      <c r="B10" t="s">
        <v>51</v>
      </c>
      <c r="C10" t="s">
        <v>53</v>
      </c>
      <c r="D10" s="7"/>
      <c r="E10" s="7"/>
      <c r="F10" s="7"/>
      <c r="G10" s="11" t="str">
        <f>IFERROR(IF(Sales_Revenue=0,"-",OperatingExpenses[Current Period]/Sales_Revenue),"-")</f>
        <v>-</v>
      </c>
      <c r="H10"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0"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1" customHeight="1" spans="2:9">
      <c r="B11" t="s">
        <v>51</v>
      </c>
      <c r="C11" t="s">
        <v>50</v>
      </c>
      <c r="D11" s="7"/>
      <c r="E11" s="7"/>
      <c r="F11" s="7"/>
      <c r="G11" s="11" t="str">
        <f>IFERROR(IF(Sales_Revenue=0,"-",OperatingExpenses[Current Period]/Sales_Revenue),"-")</f>
        <v>-</v>
      </c>
      <c r="H11"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1"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2" customHeight="1" spans="2:9">
      <c r="B12" t="s">
        <v>51</v>
      </c>
      <c r="C12" t="s">
        <v>50</v>
      </c>
      <c r="D12" s="7"/>
      <c r="E12" s="7"/>
      <c r="F12" s="7"/>
      <c r="G12" s="11" t="str">
        <f>IFERROR(IF(Sales_Revenue=0,"-",OperatingExpenses[Current Period]/Sales_Revenue),"-")</f>
        <v>-</v>
      </c>
      <c r="H12" s="11">
        <v>0</v>
      </c>
      <c r="I12"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3" customHeight="1" spans="2:9">
      <c r="B13" t="s">
        <v>54</v>
      </c>
      <c r="C13" t="s">
        <v>55</v>
      </c>
      <c r="D13" s="7"/>
      <c r="E13" s="7"/>
      <c r="F13" s="7"/>
      <c r="G13" s="11" t="str">
        <f>IFERROR(IF(Sales_Revenue=0,"-",OperatingExpenses[Current Period]/Sales_Revenue),"-")</f>
        <v>-</v>
      </c>
      <c r="H13"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3"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4" customHeight="1" spans="2:9">
      <c r="B14" t="s">
        <v>54</v>
      </c>
      <c r="C14" t="s">
        <v>56</v>
      </c>
      <c r="D14" s="7"/>
      <c r="E14" s="7"/>
      <c r="F14" s="7"/>
      <c r="G14" s="11" t="str">
        <f>IFERROR(IF(Sales_Revenue=0,"-",OperatingExpenses[Current Period]/Sales_Revenue),"-")</f>
        <v>-</v>
      </c>
      <c r="H14"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4"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5" customHeight="1" spans="2:9">
      <c r="B15" t="s">
        <v>54</v>
      </c>
      <c r="C15" t="s">
        <v>57</v>
      </c>
      <c r="D15" s="7"/>
      <c r="E15" s="7"/>
      <c r="F15" s="7"/>
      <c r="G15" s="11" t="str">
        <f>IFERROR(IF(Sales_Revenue=0,"-",OperatingExpenses[Current Period]/Sales_Revenue),"-")</f>
        <v>-</v>
      </c>
      <c r="H15"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5"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6" customHeight="1" spans="2:9">
      <c r="B16" t="s">
        <v>54</v>
      </c>
      <c r="C16" t="s">
        <v>58</v>
      </c>
      <c r="D16" s="7"/>
      <c r="E16" s="7"/>
      <c r="F16" s="7"/>
      <c r="G16" s="11" t="str">
        <f>IFERROR(IF(Sales_Revenue=0,"-",OperatingExpenses[Current Period]/Sales_Revenue),"-")</f>
        <v>-</v>
      </c>
      <c r="H16"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6"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7" customHeight="1" spans="2:9">
      <c r="B17" t="s">
        <v>54</v>
      </c>
      <c r="C17" t="s">
        <v>59</v>
      </c>
      <c r="D17" s="7"/>
      <c r="E17" s="7"/>
      <c r="F17" s="7"/>
      <c r="G17" s="11" t="str">
        <f>IFERROR(IF(Sales_Revenue=0,"-",OperatingExpenses[Current Period]/Sales_Revenue),"-")</f>
        <v>-</v>
      </c>
      <c r="H17"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7"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8" customHeight="1" spans="2:9">
      <c r="B18" t="s">
        <v>54</v>
      </c>
      <c r="C18" t="s">
        <v>60</v>
      </c>
      <c r="D18" s="7"/>
      <c r="E18" s="7"/>
      <c r="F18" s="7"/>
      <c r="G18" s="11" t="str">
        <f>IFERROR(IF(Sales_Revenue=0,"-",OperatingExpenses[Current Period]/Sales_Revenue),"-")</f>
        <v>-</v>
      </c>
      <c r="H18"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8"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19" customHeight="1" spans="2:9">
      <c r="B19" t="s">
        <v>54</v>
      </c>
      <c r="C19" t="s">
        <v>61</v>
      </c>
      <c r="D19" s="7"/>
      <c r="E19" s="7"/>
      <c r="F19" s="7"/>
      <c r="G19" s="11" t="str">
        <f>IFERROR(IF(Sales_Revenue=0,"-",OperatingExpenses[Current Period]/Sales_Revenue),"-")</f>
        <v>-</v>
      </c>
      <c r="H19"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19"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0" customHeight="1" spans="2:9">
      <c r="B20" t="s">
        <v>54</v>
      </c>
      <c r="C20" t="s">
        <v>62</v>
      </c>
      <c r="D20" s="7"/>
      <c r="E20" s="7"/>
      <c r="F20" s="7"/>
      <c r="G20" s="11" t="str">
        <f>IFERROR(IF(Sales_Revenue=0,"-",OperatingExpenses[Current Period]/Sales_Revenue),"-")</f>
        <v>-</v>
      </c>
      <c r="H20"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0"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1" customHeight="1" spans="2:9">
      <c r="B21" t="s">
        <v>54</v>
      </c>
      <c r="C21" t="s">
        <v>63</v>
      </c>
      <c r="D21" s="7"/>
      <c r="E21" s="7"/>
      <c r="F21" s="7"/>
      <c r="G21" s="11" t="str">
        <f>IFERROR(IF(Sales_Revenue=0,"-",OperatingExpenses[Current Period]/Sales_Revenue),"-")</f>
        <v>-</v>
      </c>
      <c r="H21"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1"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2" customHeight="1" spans="2:9">
      <c r="B22" t="s">
        <v>54</v>
      </c>
      <c r="C22" t="s">
        <v>64</v>
      </c>
      <c r="D22" s="7"/>
      <c r="E22" s="7"/>
      <c r="F22" s="7"/>
      <c r="G22" s="11" t="str">
        <f>IFERROR(IF(Sales_Revenue=0,"-",OperatingExpenses[Current Period]/Sales_Revenue),"-")</f>
        <v>-</v>
      </c>
      <c r="H22"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2"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3" customHeight="1" spans="2:9">
      <c r="B23" t="s">
        <v>54</v>
      </c>
      <c r="C23" t="s">
        <v>50</v>
      </c>
      <c r="D23" s="7"/>
      <c r="E23" s="7"/>
      <c r="F23" s="7"/>
      <c r="G23" s="11" t="str">
        <f>IFERROR(IF(Sales_Revenue=0,"-",OperatingExpenses[Current Period]/Sales_Revenue),"-")</f>
        <v>-</v>
      </c>
      <c r="H23"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3"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4" customHeight="1" spans="2:9">
      <c r="B24" t="s">
        <v>54</v>
      </c>
      <c r="C24" t="s">
        <v>50</v>
      </c>
      <c r="D24" s="7"/>
      <c r="E24" s="7"/>
      <c r="F24" s="7"/>
      <c r="G24" s="11" t="str">
        <f>IFERROR(IF(Sales_Revenue=0,"-",OperatingExpenses[Current Period]/Sales_Revenue),"-")</f>
        <v>-</v>
      </c>
      <c r="H24" s="11">
        <f>IFERROR(IF(OperatingExpenses[[#This Row],[Prior Period]]=OperatingExpenses[[#This Row],[Current Period]],0,IF(OperatingExpenses[[#This Row],[Current Period]]&gt;OperatingExpenses[[#This Row],[Prior Period]],ABS((OperatingExpenses[[#This Row],[Current Period]]/OperatingExpenses[[#This Row],[Prior Period]])-1),IF(AND(OperatingExpenses[[#This Row],[Current Period]]&lt;OperatingExpenses[[#This Row],[Prior Period]],OperatingExpenses[[#This Row],[Prior Period]]&lt;0),-((OperatingExpenses[[#This Row],[Current Period]]/OperatingExpenses[[#This Row],[Prior Period]])-1),(OperatingExpenses[[#This Row],[Current Period]]/OperatingExpenses[[#This Row],[Prior Period]])-1))),"-")</f>
        <v>0</v>
      </c>
      <c r="I24" s="11">
        <f>IFERROR(IF(OperatingExpenses[[#This Row],[Budget]]=OperatingExpenses[[#This Row],[Current Period]],0,IF(OperatingExpenses[[#This Row],[Current Period]]&gt;OperatingExpenses[[#This Row],[Budget]],ABS((OperatingExpenses[[#This Row],[Current Period]]/OperatingExpenses[[#This Row],[Budget]])-1),IF(AND(OperatingExpenses[[#This Row],[Current Period]]&lt;OperatingExpenses[[#This Row],[Budget]],OperatingExpenses[[#This Row],[Budget]]&lt;0),-((OperatingExpenses[[#This Row],[Current Period]]/OperatingExpenses[[#This Row],[Budget]])-1),(OperatingExpenses[[#This Row],[Current Period]]/OperatingExpenses[[#This Row],[Budget]])-1))),"-")</f>
        <v>0</v>
      </c>
    </row>
    <row r="25" customHeight="1" spans="2:9">
      <c r="B25" s="1" t="s">
        <v>65</v>
      </c>
      <c r="C25" s="1"/>
      <c r="D25" s="12">
        <f>SUBTOTAL(109,OperatingExpenses[Prior Period])</f>
        <v>0</v>
      </c>
      <c r="E25" s="12">
        <f>SUBTOTAL(109,OperatingExpenses[Budget])</f>
        <v>0</v>
      </c>
      <c r="F25" s="12">
        <f>SUBTOTAL(109,OperatingExpenses[Current Period])</f>
        <v>0</v>
      </c>
      <c r="G25" s="10">
        <f>SUBTOTAL(109,OperatingExpenses[Current Period as % of Sales])</f>
        <v>0</v>
      </c>
      <c r="H25" s="10">
        <f>SUBTOTAL(109,OperatingExpenses[% Change from Prior Period])</f>
        <v>0</v>
      </c>
      <c r="I25" s="10">
        <f>SUBTOTAL(109,OperatingExpenses[% Change from Budget])</f>
        <v>0</v>
      </c>
    </row>
  </sheetData>
  <mergeCells count="1">
    <mergeCell ref="H1:I3"/>
  </mergeCells>
  <dataValidations count="16">
    <dataValidation allowBlank="1" showInputMessage="1" showErrorMessage="1" prompt="Total Operating Expenses for the current period are automatically updated in thousands in cell below" sqref="C2"/>
    <dataValidation allowBlank="1" showInputMessage="1" showErrorMessage="1" prompt="Create a list of Expense items in this worksheet. Total Operating Expenses are automatically calculated at the end of the Operating Expenses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Operating Expenses for the current period are automatically updated in cell at right based on input from table below" sqref="B3"/>
    <dataValidation allowBlank="1" showInputMessage="1" showErrorMessage="1" prompt="Total Operating Expenses for the current period are automatically updated in thousands in this cell" sqref="C3"/>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24"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G17:G18;G10:G16;G19:G24;H5:I5;I6:I24;H6:H24;G5:G9" emptyCellReference="1"/>
  </ignoredErrors>
  <drawing r:id="rId1"/>
  <tableParts count="1">
    <tablePart r:id="rId2"/>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I10"/>
  <sheetViews>
    <sheetView showGridLines="0" workbookViewId="0">
      <selection activeCell="A1" sqref="A1"/>
    </sheetView>
  </sheetViews>
  <sheetFormatPr defaultColWidth="9" defaultRowHeight="30" customHeight="1"/>
  <cols>
    <col min="1" max="1" width="2.71428571428571" customWidth="1"/>
    <col min="2" max="2" width="46.7142857142857" customWidth="1"/>
    <col min="3" max="3" width="31.7142857142857" customWidth="1"/>
    <col min="4" max="9" width="18.7142857142857" customWidth="1"/>
    <col min="10" max="10" width="2.71428571428571" customWidth="1"/>
  </cols>
  <sheetData>
    <row r="1" ht="21" spans="2:2">
      <c r="B1" s="2" t="str">
        <f>Workbook_Title</f>
        <v>Profit and Loss Statement</v>
      </c>
    </row>
    <row r="2" ht="16.5" spans="2:3">
      <c r="B2" s="3" t="str">
        <f>Company_Name</f>
        <v>Company Name</v>
      </c>
      <c r="C2" t="s">
        <v>3</v>
      </c>
    </row>
    <row r="3" ht="39.75" customHeight="1" spans="2:3">
      <c r="B3" s="4" t="s">
        <v>66</v>
      </c>
      <c r="C3" s="5">
        <f>IFERROR(Taxes[[#Totals],[Current Period]],"-")</f>
        <v>0</v>
      </c>
    </row>
    <row r="4" ht="38.1" customHeight="1" spans="2:9">
      <c r="B4" t="s">
        <v>67</v>
      </c>
      <c r="C4" t="s">
        <v>28</v>
      </c>
      <c r="D4" t="s">
        <v>29</v>
      </c>
      <c r="E4" t="s">
        <v>30</v>
      </c>
      <c r="F4" t="s">
        <v>31</v>
      </c>
      <c r="G4" t="s">
        <v>32</v>
      </c>
      <c r="H4" t="s">
        <v>33</v>
      </c>
      <c r="I4" t="s">
        <v>34</v>
      </c>
    </row>
    <row r="5" customHeight="1" spans="2:9">
      <c r="B5" t="s">
        <v>66</v>
      </c>
      <c r="C5" t="s">
        <v>68</v>
      </c>
      <c r="D5" s="6"/>
      <c r="E5" s="7"/>
      <c r="F5" s="7"/>
      <c r="G5" s="8" t="str">
        <f>IFERROR(IF(Sales_Revenue=0,"-",Taxes[Current Period]/Sales_Revenue),"-")</f>
        <v>-</v>
      </c>
      <c r="H5"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5"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6" customHeight="1" spans="2:9">
      <c r="B6" t="s">
        <v>66</v>
      </c>
      <c r="C6" t="s">
        <v>69</v>
      </c>
      <c r="D6" s="6"/>
      <c r="E6" s="7"/>
      <c r="F6" s="7"/>
      <c r="G6" s="8" t="str">
        <f>IFERROR(IF(Sales_Revenue=0,"-",Taxes[Current Period]/Sales_Revenue),"-")</f>
        <v>-</v>
      </c>
      <c r="H6"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6"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7" customHeight="1" spans="2:9">
      <c r="B7" t="s">
        <v>66</v>
      </c>
      <c r="C7" t="s">
        <v>70</v>
      </c>
      <c r="D7" s="6"/>
      <c r="E7" s="7"/>
      <c r="F7" s="7"/>
      <c r="G7" s="8" t="str">
        <f>IFERROR(IF(Sales_Revenue=0,"-",Taxes[Current Period]/Sales_Revenue),"-")</f>
        <v>-</v>
      </c>
      <c r="H7"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7"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8" customHeight="1" spans="2:9">
      <c r="B8" t="s">
        <v>66</v>
      </c>
      <c r="C8" t="s">
        <v>71</v>
      </c>
      <c r="D8" s="6"/>
      <c r="E8" s="7"/>
      <c r="F8" s="7"/>
      <c r="G8" s="8" t="str">
        <f>IFERROR(IF(Sales_Revenue=0,"-",Taxes[Current Period]/Sales_Revenue),"-")</f>
        <v>-</v>
      </c>
      <c r="H8"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8"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9" customHeight="1" spans="2:9">
      <c r="B9" t="s">
        <v>66</v>
      </c>
      <c r="C9" t="s">
        <v>71</v>
      </c>
      <c r="D9" s="6"/>
      <c r="E9" s="7"/>
      <c r="F9" s="7"/>
      <c r="G9" s="8" t="str">
        <f>IFERROR(IF(Sales_Revenue=0,"-",Taxes[Current Period]/Sales_Revenue),"-")</f>
        <v>-</v>
      </c>
      <c r="H9" s="8">
        <f>IFERROR(IF(Taxes[[#This Row],[Prior Period]]=Taxes[[#This Row],[Current Period]],0,IF(Taxes[[#This Row],[Current Period]]&gt;Taxes[[#This Row],[Prior Period]],ABS((Taxes[[#This Row],[Current Period]]/Taxes[[#This Row],[Prior Period]])-1),IF(AND(Taxes[[#This Row],[Current Period]]&lt;Taxes[[#This Row],[Prior Period]],Taxes[[#This Row],[Prior Period]]&lt;0),-((Taxes[[#This Row],[Current Period]]/Taxes[[#This Row],[Prior Period]])-1),(Taxes[[#This Row],[Current Period]]/Taxes[[#This Row],[Prior Period]])-1))),"-")</f>
        <v>0</v>
      </c>
      <c r="I9" s="8">
        <f>IFERROR(IF(Taxes[[#This Row],[Budget]]=Taxes[[#This Row],[Current Period]],0,IF(Taxes[[#This Row],[Current Period]]&gt;Taxes[[#This Row],[Budget]],ABS((Taxes[[#This Row],[Current Period]]/Taxes[[#This Row],[Budget]])-1),IF(AND(Taxes[[#This Row],[Current Period]]&lt;Taxes[[#This Row],[Budget]],Taxes[[#This Row],[Budget]]&lt;0),-((Taxes[[#This Row],[Current Period]]/Taxes[[#This Row],[Budget]])-1),(Taxes[[#This Row],[Current Period]]/Taxes[[#This Row],[Budget]])-1))),"-")</f>
        <v>0</v>
      </c>
    </row>
    <row r="10" customHeight="1" spans="2:9">
      <c r="B10" s="1" t="s">
        <v>72</v>
      </c>
      <c r="C10" s="1"/>
      <c r="D10" s="9">
        <f>SUBTOTAL(109,Taxes[Prior Period])</f>
        <v>0</v>
      </c>
      <c r="E10" s="9">
        <f>SUBTOTAL(109,Taxes[Budget])</f>
        <v>0</v>
      </c>
      <c r="F10" s="9">
        <f>SUBTOTAL(109,Taxes[Current Period])</f>
        <v>0</v>
      </c>
      <c r="G10" s="10">
        <f>IFERROR(SUBTOTAL(109,Taxes[Current Period as % of Sales]),"-")</f>
        <v>0</v>
      </c>
      <c r="H10" s="10">
        <f>SUBTOTAL(109,Taxes[% Change from Prior Period])</f>
        <v>0</v>
      </c>
      <c r="I10" s="10">
        <f>SUBTOTAL(109,Taxes[% Change from Budget])</f>
        <v>0</v>
      </c>
    </row>
  </sheetData>
  <mergeCells count="1">
    <mergeCell ref="H1:I3"/>
  </mergeCells>
  <dataValidations count="16">
    <dataValidation allowBlank="1" showInputMessage="1" showErrorMessage="1" prompt="Create a list of Tax items in this worksheet. Total Taxes are automatically calculated at the end of the Taxes table" sqref="A1"/>
    <dataValidation allowBlank="1" showInputMessage="1" showErrorMessage="1" prompt="Title of this worksheet is automatically updated in this cell. Company Logo starts in cell H1" sqref="B1"/>
    <dataValidation allowBlank="1" showInputMessage="1" showErrorMessage="1" prompt="Enter Prior Period amount in this column under this heading" sqref="D4"/>
    <dataValidation allowBlank="1" showInputMessage="1" showErrorMessage="1" prompt="Company Name is automatically updated in this cell" sqref="B2"/>
    <dataValidation allowBlank="1" showInputMessage="1" showErrorMessage="1" prompt="Total Taxes for the current period is automatically updated in cell at right based on the input in table below" sqref="B3"/>
    <dataValidation allowBlank="1" showInputMessage="1" showErrorMessage="1" prompt="Total Taxes for the current period is automatically updated in thousands in this cell" sqref="C3"/>
    <dataValidation allowBlank="1" showInputMessage="1" showErrorMessage="1" prompt="Total Taxes for the current period is automatically updated in thousands in cell below" sqref="C2"/>
    <dataValidation allowBlank="1" showInputMessage="1" showErrorMessage="1" prompt="Enter Description in this column under this heading" sqref="C4"/>
    <dataValidation allowBlank="1" showInputMessage="1" showErrorMessage="1" prompt="Select Type in this column under this heading. Press ALT+DOWN ARROW to open the drop-down list, then ENTER to make selection. Use heading filters to find specific entries" sqref="B4"/>
    <dataValidation allowBlank="1" showInputMessage="1" showErrorMessage="1" prompt="Enter Budget amount in this column under this heading" sqref="E4"/>
    <dataValidation allowBlank="1" showInputMessage="1" showErrorMessage="1" prompt="Enter Current Period amount in this column under this heading" sqref="F4"/>
    <dataValidation allowBlank="1" showInputMessage="1" showErrorMessage="1" prompt="Current Period as % of Sales is automatically calculated in this column under this heading" sqref="G4"/>
    <dataValidation allowBlank="1" showInputMessage="1" showErrorMessage="1" prompt="% Change from Prior Period is automatically calculated in this column under this heading" sqref="H4"/>
    <dataValidation allowBlank="1" showInputMessage="1" showErrorMessage="1" prompt="% Change from Budget is automatically calculated in this column under this heading" sqref="I4"/>
    <dataValidation type="list" allowBlank="1" showInputMessage="1" showErrorMessage="1" error="Select entry from the list. Select CANCEL, then press ALT+DOWN ARROW to open the drop-down list, then ENTER to make selection" sqref="B5:B9" errorStyle="warning">
      <formula1>INDIRECT("Categories[Categories]")</formula1>
    </dataValidation>
    <dataValidation allowBlank="1" showInputMessage="1" showErrorMessage="1" prompt="Add company logo in this cell" sqref="H1:I3"/>
  </dataValidations>
  <printOptions horizontalCentered="1"/>
  <pageMargins left="0.4" right="0.4" top="0.4" bottom="0.4" header="0.3" footer="0.3"/>
  <pageSetup paperSize="1" scale="50" fitToHeight="0" orientation="portrait"/>
  <headerFooter differentFirst="1">
    <oddFooter>&amp;CPage &amp;P of &amp;N</oddFooter>
  </headerFooter>
  <ignoredErrors>
    <ignoredError sqref="I5:I10;H5:H10;G9;G7;G8;G5:G6" emptyCellReference="1"/>
  </ignoredErrors>
  <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499984740745262"/>
    <pageSetUpPr fitToPage="1"/>
  </sheetPr>
  <dimension ref="B1:B8"/>
  <sheetViews>
    <sheetView showGridLines="0" workbookViewId="0">
      <selection activeCell="A1" sqref="A1"/>
    </sheetView>
  </sheetViews>
  <sheetFormatPr defaultColWidth="9" defaultRowHeight="17.25" customHeight="1" outlineLevelRow="7" outlineLevelCol="1"/>
  <cols>
    <col min="1" max="1" width="2.71428571428571" customWidth="1"/>
    <col min="2" max="2" width="46.7142857142857" customWidth="1"/>
    <col min="3" max="3" width="2.71428571428571" customWidth="1"/>
  </cols>
  <sheetData>
    <row r="1" ht="39.75" customHeight="1" spans="2:2">
      <c r="B1" t="s">
        <v>73</v>
      </c>
    </row>
    <row r="2" customHeight="1" spans="2:2">
      <c r="B2" s="1" t="s">
        <v>26</v>
      </c>
    </row>
    <row r="3" customHeight="1" spans="2:2">
      <c r="B3" s="1" t="s">
        <v>39</v>
      </c>
    </row>
    <row r="4" customHeight="1" spans="2:2">
      <c r="B4" s="1" t="s">
        <v>41</v>
      </c>
    </row>
    <row r="5" customHeight="1" spans="2:2">
      <c r="B5" s="1" t="s">
        <v>47</v>
      </c>
    </row>
    <row r="6" customHeight="1" spans="2:2">
      <c r="B6" s="1" t="s">
        <v>51</v>
      </c>
    </row>
    <row r="7" customHeight="1" spans="2:2">
      <c r="B7" s="1" t="s">
        <v>54</v>
      </c>
    </row>
    <row r="8" customHeight="1" spans="2:2">
      <c r="B8" s="1" t="s">
        <v>66</v>
      </c>
    </row>
  </sheetData>
  <dataValidations count="2">
    <dataValidation allowBlank="1" showInputMessage="1" showErrorMessage="1" prompt="Create a list of categories for Revenue, Income, Expenses &amp; Tax types in this worksheet. These values are used to bracket descriptions for better accounting on the Dashboard worksheet" sqref="A1"/>
    <dataValidation allowBlank="1" showInputMessage="1" showErrorMessage="1" prompt="Enter Categories in this column under this heading. Use heading filters to find specific entries" sqref="B1"/>
  </dataValidations>
  <printOptions horizontalCentered="1"/>
  <pageMargins left="0.4" right="0.4" top="0.4" bottom="0.4" header="0.3" footer="0.3"/>
  <pageSetup paperSize="1" fitToHeight="0" orientation="portrait"/>
  <headerFooter differentFirst="1">
    <oddFooter>&amp;CPage &amp;P of &amp;N</oddFooter>
  </headerFooter>
  <tableParts count="1">
    <tablePart r:id="rId1"/>
  </tableParts>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6</vt:i4>
      </vt:variant>
    </vt:vector>
  </HeadingPairs>
  <TitlesOfParts>
    <vt:vector size="6" baseType="lpstr">
      <vt:lpstr>Dashboard</vt:lpstr>
      <vt:lpstr>Sales</vt:lpstr>
      <vt:lpstr>Income</vt:lpstr>
      <vt:lpstr>Expenses</vt:lpstr>
      <vt:lpstr>Taxes</vt:lpstr>
      <vt:lpstr>Categories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2017-03-06T04:09:00Z</dcterms:created>
  <dcterms:modified xsi:type="dcterms:W3CDTF">2020-08-04T20:13:41Z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1033-11.2.0.9453</vt:lpwstr>
  </property>
</Properties>
</file>